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https://molslinjen-my.sharepoint.com/personal/krs_molslinjen_com/Documents/Dokumenter/Trafikkøber - Transportministeriet/Rapportering - Data/2025/09SEP/Til TRM/"/>
    </mc:Choice>
  </mc:AlternateContent>
  <xr:revisionPtr revIDLastSave="636" documentId="13_ncr:1_{73DE5092-74A5-41BB-AD56-15856ED3F727}" xr6:coauthVersionLast="47" xr6:coauthVersionMax="47" xr10:uidLastSave="{1595C7D7-4D8A-48DB-B308-70EA72A1F552}"/>
  <bookViews>
    <workbookView xWindow="-120" yWindow="-120" windowWidth="38640" windowHeight="21840" xr2:uid="{00000000-000D-0000-FFFF-FFFF00000000}"/>
  </bookViews>
  <sheets>
    <sheet name="Oversigt (pr. billetgruppe)" sheetId="4" r:id="rId1"/>
    <sheet name="Data" sheetId="1" r:id="rId2"/>
    <sheet name="Statistikkoder" sheetId="5" r:id="rId3"/>
  </sheets>
  <calcPr calcId="191029"/>
  <pivotCaches>
    <pivotCache cacheId="367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5" i="1" l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E121" i="1"/>
  <c r="E122" i="1"/>
  <c r="E123" i="1"/>
  <c r="E124" i="1"/>
  <c r="E125" i="1"/>
  <c r="E112" i="1"/>
  <c r="E113" i="1"/>
  <c r="E114" i="1"/>
  <c r="E115" i="1"/>
  <c r="E116" i="1"/>
  <c r="E117" i="1"/>
  <c r="E118" i="1"/>
  <c r="E119" i="1"/>
  <c r="E120" i="1"/>
  <c r="E108" i="1"/>
  <c r="E109" i="1"/>
  <c r="E110" i="1"/>
  <c r="E111" i="1"/>
  <c r="E107" i="1"/>
  <c r="E102" i="1"/>
  <c r="E103" i="1"/>
  <c r="E104" i="1"/>
  <c r="E105" i="1"/>
  <c r="E106" i="1"/>
  <c r="E100" i="1"/>
  <c r="E101" i="1"/>
  <c r="E98" i="1" l="1"/>
  <c r="E99" i="1"/>
  <c r="E95" i="1"/>
  <c r="E96" i="1"/>
  <c r="E97" i="1"/>
  <c r="E94" i="1"/>
  <c r="E93" i="1"/>
  <c r="E92" i="1"/>
  <c r="E91" i="1"/>
  <c r="E39" i="1" l="1"/>
  <c r="E40" i="1"/>
  <c r="E41" i="1"/>
  <c r="E42" i="1"/>
  <c r="E43" i="1"/>
  <c r="E44" i="1"/>
  <c r="E45" i="1"/>
  <c r="E89" i="1"/>
  <c r="E90" i="1"/>
  <c r="E2" i="1" l="1"/>
  <c r="E52" i="1" l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57" i="1"/>
  <c r="E72" i="1"/>
  <c r="E71" i="1"/>
  <c r="E56" i="1"/>
  <c r="E70" i="1"/>
  <c r="E69" i="1"/>
  <c r="E68" i="1"/>
  <c r="E55" i="1"/>
  <c r="E67" i="1"/>
  <c r="E54" i="1"/>
  <c r="E66" i="1"/>
  <c r="E65" i="1"/>
  <c r="E64" i="1"/>
  <c r="E63" i="1"/>
  <c r="E62" i="1"/>
  <c r="E61" i="1"/>
  <c r="E60" i="1"/>
  <c r="E59" i="1"/>
  <c r="E58" i="1"/>
  <c r="E53" i="1"/>
  <c r="E48" i="1"/>
  <c r="E47" i="1"/>
  <c r="E46" i="1"/>
  <c r="E51" i="1"/>
  <c r="E50" i="1"/>
  <c r="E38" i="1"/>
  <c r="E37" i="1"/>
  <c r="E36" i="1"/>
  <c r="E35" i="1"/>
  <c r="E34" i="1"/>
  <c r="E33" i="1"/>
  <c r="E32" i="1"/>
  <c r="E31" i="1"/>
  <c r="E30" i="1"/>
  <c r="E29" i="1"/>
  <c r="E28" i="1"/>
  <c r="E8" i="1"/>
  <c r="E27" i="1"/>
  <c r="E26" i="1"/>
  <c r="E25" i="1"/>
  <c r="E7" i="1"/>
  <c r="E24" i="1"/>
  <c r="E23" i="1"/>
  <c r="E22" i="1"/>
  <c r="E6" i="1"/>
  <c r="E5" i="1"/>
  <c r="E21" i="1"/>
  <c r="E4" i="1"/>
  <c r="E20" i="1"/>
  <c r="E19" i="1"/>
  <c r="E18" i="1"/>
  <c r="E17" i="1"/>
  <c r="E3" i="1"/>
  <c r="E16" i="1"/>
  <c r="E15" i="1"/>
  <c r="E14" i="1"/>
  <c r="E13" i="1"/>
  <c r="E12" i="1"/>
  <c r="E11" i="1"/>
  <c r="E10" i="1"/>
  <c r="E9" i="1"/>
  <c r="E49" i="1"/>
</calcChain>
</file>

<file path=xl/sharedStrings.xml><?xml version="1.0" encoding="utf-8"?>
<sst xmlns="http://schemas.openxmlformats.org/spreadsheetml/2006/main" count="405" uniqueCount="199">
  <si>
    <t xml:space="preserve">Pris                          </t>
  </si>
  <si>
    <t>Måned</t>
  </si>
  <si>
    <t>År</t>
  </si>
  <si>
    <t>Rute</t>
  </si>
  <si>
    <t>Gruppe</t>
  </si>
  <si>
    <t>Beskrivelse</t>
  </si>
  <si>
    <t>Antal enheder</t>
  </si>
  <si>
    <t>Standard gns.pris</t>
  </si>
  <si>
    <t>Total
omsætning</t>
  </si>
  <si>
    <t>Statistik-
kode</t>
  </si>
  <si>
    <t>Type</t>
  </si>
  <si>
    <t>    Familiebillet                    </t>
  </si>
  <si>
    <t>Passager</t>
  </si>
  <si>
    <t>    Gående medarbejder                </t>
  </si>
  <si>
    <t>    Gående færge papkort              </t>
  </si>
  <si>
    <t>    Voksen gående                    </t>
  </si>
  <si>
    <t>    DSB skolerejser                  </t>
  </si>
  <si>
    <t>    Efterskole                        </t>
  </si>
  <si>
    <t>    Ungdoms årskort Pendler          </t>
  </si>
  <si>
    <t xml:space="preserve">    DSB togrejsende                         </t>
  </si>
  <si>
    <t>    Voksen gående Pendler            </t>
  </si>
  <si>
    <t>    Barn 4-17 år gående Pendler      </t>
  </si>
  <si>
    <t>    Barn 12-15 år gående              </t>
  </si>
  <si>
    <t>    Barn 12-15 år gående Pendler      </t>
  </si>
  <si>
    <t>    Barn 4-15 år gående              </t>
  </si>
  <si>
    <t>    Barn 4-17 år gående              </t>
  </si>
  <si>
    <t>    Barn 4-15 år gående Pendler      </t>
  </si>
  <si>
    <t>    Barn  0-11 år gående              </t>
  </si>
  <si>
    <t>    Barn  0-3 år gående              </t>
  </si>
  <si>
    <t>    Pensionist gående                </t>
  </si>
  <si>
    <t>    Pensionist gående Pendler        </t>
  </si>
  <si>
    <t>    Handicap gående                  </t>
  </si>
  <si>
    <t>    Voksen gruppe                    </t>
  </si>
  <si>
    <t>    Barn 12-15 år gruppe            </t>
  </si>
  <si>
    <t>    Barn 4-17 år gruppe              </t>
  </si>
  <si>
    <t>    Barn gruppebillet 4-15 år        </t>
  </si>
  <si>
    <t>    Bil &lt; 1,95 pendler rejse        </t>
  </si>
  <si>
    <t>Personbil</t>
  </si>
  <si>
    <t>    Bil &lt; 1,95 m dagsbillet          </t>
  </si>
  <si>
    <t>    Bil &gt; 1,95 m dagsbillet          </t>
  </si>
  <si>
    <t>    Bil &gt; 1,95 m Pendler rejse      </t>
  </si>
  <si>
    <t>    Køje                            </t>
  </si>
  <si>
    <t>Kahyt</t>
  </si>
  <si>
    <t>    Kahyt                            </t>
  </si>
  <si>
    <t>    Køje Handicap                    </t>
  </si>
  <si>
    <t>    Køje Handicap ekstra ledsager    </t>
  </si>
  <si>
    <t>    Kahyt Handicap                  </t>
  </si>
  <si>
    <t>    Bil                              </t>
  </si>
  <si>
    <t>    Bil Pensionist                  </t>
  </si>
  <si>
    <t>    Bil Handicap                    </t>
  </si>
  <si>
    <t>    Bil &lt; 6 m uden fører            </t>
  </si>
  <si>
    <t>Førerløs</t>
  </si>
  <si>
    <t>    Bil &lt; 8 m uden fører            </t>
  </si>
  <si>
    <t>    Bil &lt; 1,95 m                            </t>
  </si>
  <si>
    <t>    Bil Erhverv Pendler                      </t>
  </si>
  <si>
    <t>    Løs bil anhænger H&lt;1,95 m                </t>
  </si>
  <si>
    <t>Anhænger</t>
  </si>
  <si>
    <t>    Løs bil anhænger H&gt;1,95 m                </t>
  </si>
  <si>
    <t>    Bil Fribillet                            </t>
  </si>
  <si>
    <t>    Bil &lt; 1,95 m med anhænger                </t>
  </si>
  <si>
    <t>    Bil med anhænger                        </t>
  </si>
  <si>
    <t>    Bil &lt; 1,95 m med anhænger dagsbillet    </t>
  </si>
  <si>
    <t>    Bil &gt; 1,95 m med anhænger dagsbillet    </t>
  </si>
  <si>
    <t>    Bil turkort klip                        </t>
  </si>
  <si>
    <t>    Bil &gt; 1,95 m                            </t>
  </si>
  <si>
    <t>    Bil &gt; 1,95 m Erhverv Pendler            </t>
  </si>
  <si>
    <t>    Bil H&lt;1,95 &amp; L&gt;6 m                      </t>
  </si>
  <si>
    <t>    Bil H&gt;1,95 &amp; L&gt;6 m                      </t>
  </si>
  <si>
    <t xml:space="preserve">    Bil med anhænger Fribillet              </t>
  </si>
  <si>
    <t>    Bil &gt; 1,95 m med anhænger                </t>
  </si>
  <si>
    <t>    Bil &lt; 1,95 m pensionist                  </t>
  </si>
  <si>
    <t>    Bil &lt; 1,95 m pensionist Pendler          </t>
  </si>
  <si>
    <t>    Bil &lt; 1,95 m med anhænger pensionist    </t>
  </si>
  <si>
    <t>    Bil med anhænger pensionist              </t>
  </si>
  <si>
    <t>    Bil &gt; 1,95 m pensionist              </t>
  </si>
  <si>
    <t>    Bil &gt; 1,95 m med anhænger pensionist  </t>
  </si>
  <si>
    <t>    Bil &lt; 2,95 m handicap                </t>
  </si>
  <si>
    <t>    Bil &lt; 2,95 m med anhænger handicap    </t>
  </si>
  <si>
    <t>    Bil med anhænger handicap            </t>
  </si>
  <si>
    <t>    Anhænger                              </t>
  </si>
  <si>
    <t>    Autocamper &lt;  6 meter                </t>
  </si>
  <si>
    <t>Autocamper</t>
  </si>
  <si>
    <t>    Autocamper &lt;  8 meter                </t>
  </si>
  <si>
    <t>    Autocamper &lt;  8 meter Pendler        </t>
  </si>
  <si>
    <t>    Autocamper &lt; 12 meter                </t>
  </si>
  <si>
    <t>    Autocamper &lt; 12 meter Pendler        </t>
  </si>
  <si>
    <t>    Autocamper &lt;  6 meter pensionist      </t>
  </si>
  <si>
    <t>    Autocamper &lt;  8 meter pensionist      </t>
  </si>
  <si>
    <t>    Autocamper &lt; 12 meter pensionist      </t>
  </si>
  <si>
    <t>    Knallert                              </t>
  </si>
  <si>
    <t>MC/Knallert</t>
  </si>
  <si>
    <t>    MC                                    </t>
  </si>
  <si>
    <t>    MC Pendler                            </t>
  </si>
  <si>
    <t>    MC Fribillet                          </t>
  </si>
  <si>
    <t>    MC/Knallert pensionist                </t>
  </si>
  <si>
    <t>    MC/Knallert pensionist Pendler          </t>
  </si>
  <si>
    <t>    MC/Knallert Sidevogn/anhænger            </t>
  </si>
  <si>
    <t>    MC Sidevogn og anhænger                  </t>
  </si>
  <si>
    <t>    MC/Knallert Sidevogn/anhænger pensionist</t>
  </si>
  <si>
    <t>    Cykel Pensionist                        </t>
  </si>
  <si>
    <t>Cykel</t>
  </si>
  <si>
    <t>    Cykel Voksen                            </t>
  </si>
  <si>
    <t>    Cykel gruppebillet                      </t>
  </si>
  <si>
    <t>    Cykel+Voksen Pendler                    </t>
  </si>
  <si>
    <t>    Knallert+Voksen Pendler                  </t>
  </si>
  <si>
    <t>    Cykel Barn 12-15 år                      </t>
  </si>
  <si>
    <t>    Cykel Barn 4-15 år                      </t>
  </si>
  <si>
    <t>    Cykel Barn  0-11 år                      </t>
  </si>
  <si>
    <t>    Cykel Barn  0-3 år                      </t>
  </si>
  <si>
    <t>    Cykel m/anhænger Pensionist              </t>
  </si>
  <si>
    <t>    Cykel m/anhænger Voksen                  </t>
  </si>
  <si>
    <t>    Cykel m/anhænger Gruppebillet            </t>
  </si>
  <si>
    <t>    Cykel m/anhænger Barn 12-15 år          </t>
  </si>
  <si>
    <t>    Cykel m/anhænger Barn  0-11 år          </t>
  </si>
  <si>
    <t>    Cykel m/anhænger Barn  4-15 år          </t>
  </si>
  <si>
    <t>    Cykel m/anhænger Barn  0-3 år            </t>
  </si>
  <si>
    <t>    Bus &lt;  8 m incl. passagerer              </t>
  </si>
  <si>
    <t>Bus</t>
  </si>
  <si>
    <t>    Bus &lt; 10 m incl. passagerer              </t>
  </si>
  <si>
    <t>    Bus &gt; 10 m incl. passagerer              </t>
  </si>
  <si>
    <t>    Bus &lt; 14 m incl. passagerer              </t>
  </si>
  <si>
    <t>    Bus &gt; 14 m incl. passagerer              </t>
  </si>
  <si>
    <t>    Bus Tom                                  </t>
  </si>
  <si>
    <t>    Bus passagerer                          </t>
  </si>
  <si>
    <t>    Bus Rute 800                            </t>
  </si>
  <si>
    <t>    Bus passagerer rute 800                  </t>
  </si>
  <si>
    <t>    Bus &lt; 8 m uden passagerer                </t>
  </si>
  <si>
    <t>    Bus &lt; 10 m uden passagerer              </t>
  </si>
  <si>
    <t>    Bus &gt; 10 m uden passagerer              </t>
  </si>
  <si>
    <t>    Anhænger til bus                        </t>
  </si>
  <si>
    <t>    Bus &lt; 8 m uden passagerer dagsbillet    </t>
  </si>
  <si>
    <t>    Bus &lt; 10 m uden passagerer dagsbillet    </t>
  </si>
  <si>
    <t>    Bus &gt; 10 m uden passagerer dagsbillet    </t>
  </si>
  <si>
    <t>    Forvogn &lt; 8 meter incl. fører            </t>
  </si>
  <si>
    <t>Forvogn</t>
  </si>
  <si>
    <t>    Forvogn &lt; 10 meter incl. fører          </t>
  </si>
  <si>
    <t>    Forvogn &gt; 10 meter incl. fører          </t>
  </si>
  <si>
    <t>    Sættervogn 17 m. max 40 tons            </t>
  </si>
  <si>
    <t>Sættevogn</t>
  </si>
  <si>
    <t>    Vogntog 19 m. max 40 tons                </t>
  </si>
  <si>
    <t>Vogntog</t>
  </si>
  <si>
    <t>    Modulvogntog &lt;26 m                      </t>
  </si>
  <si>
    <t>    Løs trailer m/håndtering 34 tons        </t>
  </si>
  <si>
    <t>Løstrailer</t>
  </si>
  <si>
    <t>    Løs trailer m/håndtering 34 tons, Haste  </t>
  </si>
  <si>
    <t>    Special transport                        </t>
  </si>
  <si>
    <t>Specialtransport</t>
  </si>
  <si>
    <t>    Godsmængde i Tons                        </t>
  </si>
  <si>
    <t>Tons</t>
  </si>
  <si>
    <t>    Farlig Gods                              </t>
  </si>
  <si>
    <t>n/a</t>
  </si>
  <si>
    <t>    Ekstra meter Fragt                      </t>
  </si>
  <si>
    <t>    Ekstra bred                              </t>
  </si>
  <si>
    <t>    Ekstra meter Personbiler                </t>
  </si>
  <si>
    <t>    Tillæg for førerløs enhed                </t>
  </si>
  <si>
    <t>    Fragtgods  lille                        </t>
  </si>
  <si>
    <t>    Fragtgods  stor                          </t>
  </si>
  <si>
    <t>    Kiste                                    </t>
  </si>
  <si>
    <t>    Pendler Gående Voksen                    </t>
  </si>
  <si>
    <t>    Pendler Gående Barn 12-15 år                  </t>
  </si>
  <si>
    <t xml:space="preserve">    Pendler Gående Barn 0-11 år             </t>
  </si>
  <si>
    <t>    Pendler Gående Værnepligtig                    </t>
  </si>
  <si>
    <t xml:space="preserve">    Pendler Bil &lt; 1,95 m                            </t>
  </si>
  <si>
    <t>    Pendler Bil &gt; 1,95 m                            </t>
  </si>
  <si>
    <t>    Pendler Bil m/anh. &lt; 1,95 m              </t>
  </si>
  <si>
    <t>    Pendler Bil m/anh. &gt; 1,95 m                </t>
  </si>
  <si>
    <t>    Pendler Autocamper &lt; 6 m                      </t>
  </si>
  <si>
    <t>    Pendler Autocamper &lt; 8 m                        </t>
  </si>
  <si>
    <t>    Pendler Autocamper &lt; 12 m                      </t>
  </si>
  <si>
    <t>    Pendler MC m/sidevogn/anh.                    </t>
  </si>
  <si>
    <t>    Invalid ikke handicap                        </t>
  </si>
  <si>
    <t>    Først fra borde                                </t>
  </si>
  <si>
    <t>    Business lounge                              </t>
  </si>
  <si>
    <t>    Opladning af el biler                        </t>
  </si>
  <si>
    <t>    Ekspeditionstillæg - personlig                </t>
  </si>
  <si>
    <t>    Ekspeditionstillæg - ændring                    </t>
  </si>
  <si>
    <t>    Passager i køretøj                            </t>
  </si>
  <si>
    <t>    Passager ekstra i bil                          </t>
  </si>
  <si>
    <t>    Medtages ikke                        </t>
  </si>
  <si>
    <t xml:space="preserve">    Fragtgods                               </t>
  </si>
  <si>
    <t xml:space="preserve">    Forvogn &lt; 10 meter ikke ovf.            </t>
  </si>
  <si>
    <t xml:space="preserve">    Forvogn &gt; 10 meter ikke ovf.            </t>
  </si>
  <si>
    <t xml:space="preserve">    Sættevogn 17 m. ikke ovf.               </t>
  </si>
  <si>
    <t xml:space="preserve">    Vogntog 19 m. ikke ovf.                 </t>
  </si>
  <si>
    <t xml:space="preserve">    Løs trailer m/håndtering ikke ovf.      </t>
  </si>
  <si>
    <t>Hovedtotal</t>
  </si>
  <si>
    <t>Sum af Antal enheder</t>
  </si>
  <si>
    <t xml:space="preserve">    Barn  0-11 år gående alene              </t>
  </si>
  <si>
    <t xml:space="preserve">    Voksen gruppe gående Agent              </t>
  </si>
  <si>
    <t xml:space="preserve">    Elstik til lastbil                      </t>
  </si>
  <si>
    <t xml:space="preserve">    Tilkøb                                  </t>
  </si>
  <si>
    <t xml:space="preserve">    Cykelstativ bag på bilen                </t>
  </si>
  <si>
    <t xml:space="preserve">    KE Busrejsende                          </t>
  </si>
  <si>
    <t xml:space="preserve">    Bagagevogne                             </t>
  </si>
  <si>
    <t xml:space="preserve">    Gående ikke ovf.                        </t>
  </si>
  <si>
    <t xml:space="preserve">    KE noshows                              </t>
  </si>
  <si>
    <t xml:space="preserve">    KE tilkøb/gebyr                         </t>
  </si>
  <si>
    <t xml:space="preserve">    Passager ikke ovf.                      </t>
  </si>
  <si>
    <t>2025-09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</si>
</sst>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TSTAR PRO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3" fillId="33" borderId="10" xfId="42" applyFont="1" applyFill="1" applyBorder="1" applyAlignment="1">
      <alignment vertical="center" wrapText="1"/>
    </xf>
    <xf numFmtId="0" fontId="13" fillId="33" borderId="11" xfId="42" applyFont="1" applyFill="1" applyBorder="1" applyAlignment="1">
      <alignment vertical="center"/>
    </xf>
    <xf numFmtId="0" fontId="13" fillId="33" borderId="12" xfId="42" applyFont="1" applyFill="1" applyBorder="1" applyAlignment="1">
      <alignment horizontal="left" vertical="center"/>
    </xf>
    <xf numFmtId="0" fontId="1" fillId="0" borderId="0" xfId="42" applyFont="1"/>
    <xf numFmtId="0" fontId="1" fillId="34" borderId="10" xfId="42" applyFont="1" applyFill="1" applyBorder="1" applyAlignment="1">
      <alignment horizontal="right"/>
    </xf>
    <xf numFmtId="0" fontId="1" fillId="34" borderId="11" xfId="42" applyFont="1" applyFill="1" applyBorder="1" applyAlignment="1">
      <alignment horizontal="left"/>
    </xf>
    <xf numFmtId="0" fontId="1" fillId="34" borderId="12" xfId="42" applyFont="1" applyFill="1" applyBorder="1"/>
    <xf numFmtId="0" fontId="1" fillId="0" borderId="10" xfId="42" applyFont="1" applyBorder="1" applyAlignment="1">
      <alignment horizontal="right"/>
    </xf>
    <xf numFmtId="0" fontId="1" fillId="0" borderId="11" xfId="42" applyFont="1" applyBorder="1" applyAlignment="1">
      <alignment horizontal="left"/>
    </xf>
    <xf numFmtId="0" fontId="1" fillId="0" borderId="12" xfId="42" applyFont="1" applyBorder="1"/>
    <xf numFmtId="4" fontId="0" fillId="0" borderId="0" xfId="0" applyNumberFormat="1"/>
    <xf numFmtId="3" fontId="0" fillId="0" borderId="0" xfId="0" applyNumberFormat="1"/>
    <xf numFmtId="0" fontId="0" fillId="0" borderId="0" xfId="0" pivotButton="1"/>
    <xf numFmtId="0" fontId="0" fillId="0" borderId="0" xfId="0" pivotButton="1" applyAlignment="1">
      <alignment vertical="center"/>
    </xf>
  </cellXfs>
  <cellStyles count="43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Normal 2" xfId="42" xr:uid="{00000000-0005-0000-0000-000021000000}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10">
    <dxf>
      <alignment horizontal="center"/>
    </dxf>
    <dxf>
      <alignment vertical="center"/>
    </dxf>
    <dxf>
      <alignment vertical="center"/>
    </dxf>
    <dxf>
      <alignment horizontal="general"/>
    </dxf>
    <dxf>
      <numFmt numFmtId="3" formatCode="#,##0"/>
    </dxf>
    <dxf>
      <numFmt numFmtId="3" formatCode="#,##0"/>
    </dxf>
    <dxf>
      <alignment horizontal="general"/>
    </dxf>
    <dxf>
      <alignment vertical="center"/>
    </dxf>
    <dxf>
      <alignment vertic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im Riis-Sørensen" refreshedDate="44469.748793171297" createdVersion="8" refreshedVersion="8" minRefreshableVersion="3" recordCount="124" xr:uid="{3BA814A6-C7BA-403B-AD8F-AA3D9F953267}">
  <cacheSource type="worksheet">
    <worksheetSource ref="A1:I125" sheet="Data"/>
  </cacheSource>
  <cacheFields count="9">
    <cacheField name="År" numFmtId="0">
      <sharedItems containsSemiMixedTypes="0" containsString="0" containsNumber="1" containsInteger="1" minValue="2025" maxValue="2025"/>
    </cacheField>
    <cacheField name="Måned" numFmtId="0">
      <sharedItems count="1">
        <s v="2025-09"/>
      </sharedItems>
    </cacheField>
    <cacheField name="Rute" numFmtId="0">
      <sharedItems containsSemiMixedTypes="0" containsString="0" containsNumber="1" containsInteger="1" minValue="7" maxValue="8"/>
    </cacheField>
    <cacheField name="Gruppe" numFmtId="0">
      <sharedItems containsSemiMixedTypes="0" containsString="0" containsNumber="1" containsInteger="1" minValue="1" maxValue="9011" count="82">
        <n v="1"/>
        <n v="10"/>
        <n v="1010"/>
        <n v="105"/>
        <n v="11"/>
        <n v="110"/>
        <n v="114"/>
        <n v="115"/>
        <n v="120"/>
        <n v="124"/>
        <n v="125"/>
        <n v="130"/>
        <n v="135"/>
        <n v="14"/>
        <n v="140"/>
        <n v="145"/>
        <n v="150"/>
        <n v="155"/>
        <n v="18"/>
        <n v="19"/>
        <n v="20"/>
        <n v="210"/>
        <n v="29"/>
        <n v="3"/>
        <n v="30"/>
        <n v="31"/>
        <n v="310"/>
        <n v="320"/>
        <n v="330"/>
        <n v="340"/>
        <n v="40"/>
        <n v="410"/>
        <n v="420"/>
        <n v="430"/>
        <n v="440"/>
        <n v="50"/>
        <n v="510"/>
        <n v="520"/>
        <n v="530"/>
        <n v="6"/>
        <n v="620"/>
        <n v="640"/>
        <n v="710"/>
        <n v="720"/>
        <n v="730"/>
        <n v="740"/>
        <n v="750"/>
        <n v="765"/>
        <n v="770"/>
        <n v="772"/>
        <n v="773"/>
        <n v="9010"/>
        <n v="9011"/>
        <n v="987"/>
        <n v="988"/>
        <n v="989"/>
        <n v="994"/>
        <n v="995"/>
        <n v="996"/>
        <n v="997"/>
        <n v="999"/>
        <n v="100"/>
        <n v="101"/>
        <n v="104"/>
        <n v="106"/>
        <n v="107"/>
        <n v="116"/>
        <n v="136"/>
        <n v="156"/>
        <n v="540"/>
        <n v="760"/>
        <n v="771"/>
        <n v="775"/>
        <n v="780"/>
        <n v="998"/>
        <n v="930"/>
        <n v="935"/>
        <n v="940"/>
        <n v="945"/>
        <n v="950"/>
        <n v="955"/>
        <n v="975"/>
      </sharedItems>
    </cacheField>
    <cacheField name="Beskrivelse" numFmtId="0">
      <sharedItems count="82">
        <s v="    Tilkøb                                  "/>
        <s v="    Voksen gående                    "/>
        <s v="    Fragtgods                               "/>
        <s v="    Bil                              "/>
        <s v="    DSB skolerejser                  "/>
        <s v="    Bil &lt; 1,95 m                            "/>
        <s v="    Bil Fribillet                            "/>
        <s v="    Bil &lt; 1,95 m med anhænger                "/>
        <s v="    Bil &gt; 1,95 m                            "/>
        <s v="    Bil med anhænger Fribillet              "/>
        <s v="    Bil &gt; 1,95 m med anhænger                "/>
        <s v="    Bil &lt; 1,95 m pensionist                  "/>
        <s v="    Bil &lt; 1,95 m med anhænger pensionist    "/>
        <s v="    DSB togrejsende                         "/>
        <s v="    Bil &gt; 1,95 m pensionist              "/>
        <s v="    Bil &gt; 1,95 m med anhænger pensionist  "/>
        <s v="    Bil &lt; 2,95 m handicap                "/>
        <s v="    Bil &lt; 2,95 m med anhænger handicap    "/>
        <s v="    KE Busrejsende                          "/>
        <s v="    Voksen gruppe gående Agent              "/>
        <s v="    Barn 12-15 år gående              "/>
        <s v="    Anhænger                              "/>
        <s v="    Barn  0-11 år gående alene              "/>
        <s v="    Cykelstativ bag på bilen                "/>
        <s v="    Barn  0-11 år gående              "/>
        <s v="    Barn  0-3 år gående              "/>
        <s v="    Autocamper &lt;  8 meter                "/>
        <s v="    Autocamper &lt; 12 meter                "/>
        <s v="    Autocamper &lt;  8 meter pensionist      "/>
        <s v="    Autocamper &lt; 12 meter pensionist      "/>
        <s v="    Pensionist gående                "/>
        <s v="    MC                                    "/>
        <s v="    MC/Knallert pensionist                "/>
        <s v="    MC/Knallert Sidevogn/anhænger            "/>
        <s v="    MC/Knallert Sidevogn/anhænger pensionist"/>
        <s v="    Handicap gående                  "/>
        <s v="    Cykel Voksen                            "/>
        <s v="    Cykel Barn 12-15 år                      "/>
        <s v="    Cykel Barn  0-11 år                      "/>
        <s v="    Bagagevogne                             "/>
        <s v="    Bus &lt; 14 m incl. passagerer              "/>
        <s v="    Anhænger til bus                        "/>
        <s v="    Forvogn &lt; 10 meter incl. fører          "/>
        <s v="    Forvogn &gt; 10 meter incl. fører          "/>
        <s v="    Sættervogn 17 m. max 40 tons            "/>
        <s v="    Vogntog 19 m. max 40 tons                "/>
        <s v="    Løs trailer m/håndtering 34 tons        "/>
        <s v="    Special transport                        "/>
        <s v="    Godsmængde i Tons                        "/>
        <s v="    Ekstra meter Fragt                      "/>
        <s v="    Ekstra bred                              "/>
        <s v="    Gående ikke ovf.                        "/>
        <s v="    Passager ikke ovf.                      "/>
        <s v="    KE noshows                              "/>
        <s v="    KE tilkøb/gebyr                         "/>
        <s v="    Invalid ikke handicap                        "/>
        <s v="    Ekspeditionstillæg - personlig                "/>
        <s v="    Ekspeditionstillæg - ændring                    "/>
        <s v="    Passager i køretøj                            "/>
        <s v="    Passager ekstra i bil                          "/>
        <s v="    Medtages ikke                        "/>
        <s v="    Køje                            "/>
        <s v="    Kahyt                            "/>
        <s v="    Kahyt Handicap                  "/>
        <s v="    Bil Pensionist                  "/>
        <s v="    Bil Handicap                    "/>
        <s v="    Bil med anhænger                        "/>
        <s v="    Bil med anhænger pensionist              "/>
        <s v="    Bil med anhænger handicap            "/>
        <s v="    Cykel m/anhænger Voksen                  "/>
        <s v="    Løs trailer m/håndtering 34 tons, Haste  "/>
        <s v="    Farlig Gods                              "/>
        <s v="    Tillæg for førerløs enhed                "/>
        <s v="    Kiste                                    "/>
        <s v="    Elstik til lastbil                      "/>
        <s v="    Pendler Gående Voksen                    "/>
        <s v="    Pendler Gående Barn 12-15 år                  "/>
        <s v="    Pendler Gående Værnepligtig                    "/>
        <s v="    Pendler Bil &lt; 1,95 m                            "/>
        <s v="    Pendler Bil &gt; 1,95 m                            "/>
        <s v="    Pendler Bil m/anh. &lt; 1,95 m              "/>
        <s v="    Pendler MC m/sidevogn/anh.                    "/>
      </sharedItems>
    </cacheField>
    <cacheField name="Antal enheder" numFmtId="3">
      <sharedItems containsSemiMixedTypes="0" containsString="0" containsNumber="1" containsInteger="1" minValue="1" maxValue="47982"/>
    </cacheField>
    <cacheField name="Pris                          " numFmtId="4">
      <sharedItems containsSemiMixedTypes="0" containsString="0" containsNumber="1" minValue="0" maxValue="3087"/>
    </cacheField>
    <cacheField name="Standard gns.pris" numFmtId="4">
      <sharedItems containsSemiMixedTypes="0" containsString="0" containsNumber="1" minValue="0" maxValue="3087.82"/>
    </cacheField>
    <cacheField name="Total_x000a_omsætning" numFmtId="4">
      <sharedItems containsSemiMixedTypes="0" containsString="0" containsNumber="1" minValue="0" maxValue="10180131.89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4">
  <r>
    <n v="2025"/>
    <x v="0"/>
    <n v="7"/>
    <x v="0"/>
    <x v="0"/>
    <n v="9"/>
    <n v="300"/>
    <n v="0"/>
    <n v="2700"/>
  </r>
  <r>
    <n v="2025"/>
    <x v="0"/>
    <n v="7"/>
    <x v="1"/>
    <x v="1"/>
    <n v="22810"/>
    <n v="76.959999999999994"/>
    <n v="79.42"/>
    <n v="1755457.6"/>
  </r>
  <r>
    <n v="2025"/>
    <x v="0"/>
    <n v="7"/>
    <x v="2"/>
    <x v="2"/>
    <n v="520"/>
    <n v="789.08"/>
    <n v="0"/>
    <n v="410321.6"/>
  </r>
  <r>
    <n v="2025"/>
    <x v="0"/>
    <n v="7"/>
    <x v="3"/>
    <x v="3"/>
    <n v="85"/>
    <n v="0"/>
    <n v="0"/>
    <n v="0"/>
  </r>
  <r>
    <n v="2025"/>
    <x v="0"/>
    <n v="7"/>
    <x v="4"/>
    <x v="4"/>
    <n v="13396"/>
    <n v="88.98"/>
    <n v="0"/>
    <n v="1191976.08"/>
  </r>
  <r>
    <n v="2025"/>
    <x v="0"/>
    <n v="7"/>
    <x v="5"/>
    <x v="5"/>
    <n v="25423"/>
    <n v="400.43"/>
    <n v="416.88"/>
    <n v="10180131.890000001"/>
  </r>
  <r>
    <n v="2025"/>
    <x v="0"/>
    <n v="7"/>
    <x v="6"/>
    <x v="6"/>
    <n v="158"/>
    <n v="60.76"/>
    <n v="0"/>
    <n v="9600.08"/>
  </r>
  <r>
    <n v="2025"/>
    <x v="0"/>
    <n v="7"/>
    <x v="7"/>
    <x v="7"/>
    <n v="287"/>
    <n v="484.38"/>
    <n v="522.14"/>
    <n v="139017.06"/>
  </r>
  <r>
    <n v="2025"/>
    <x v="0"/>
    <n v="7"/>
    <x v="8"/>
    <x v="8"/>
    <n v="1627"/>
    <n v="514.74"/>
    <n v="519.32000000000005"/>
    <n v="837481.98"/>
  </r>
  <r>
    <n v="2025"/>
    <x v="0"/>
    <n v="7"/>
    <x v="9"/>
    <x v="9"/>
    <n v="2"/>
    <n v="200"/>
    <n v="0"/>
    <n v="400"/>
  </r>
  <r>
    <n v="2025"/>
    <x v="0"/>
    <n v="7"/>
    <x v="10"/>
    <x v="10"/>
    <n v="628"/>
    <n v="365.56"/>
    <n v="456.17"/>
    <n v="229571.68"/>
  </r>
  <r>
    <n v="2025"/>
    <x v="0"/>
    <n v="7"/>
    <x v="11"/>
    <x v="11"/>
    <n v="11635"/>
    <n v="230.28"/>
    <n v="224.14"/>
    <n v="2679307.7999999998"/>
  </r>
  <r>
    <n v="2025"/>
    <x v="0"/>
    <n v="7"/>
    <x v="12"/>
    <x v="12"/>
    <n v="53"/>
    <n v="530.08000000000004"/>
    <n v="447.7"/>
    <n v="28094.240000000002"/>
  </r>
  <r>
    <n v="2025"/>
    <x v="0"/>
    <n v="7"/>
    <x v="13"/>
    <x v="13"/>
    <n v="1341"/>
    <n v="0"/>
    <n v="0"/>
    <n v="0"/>
  </r>
  <r>
    <n v="2025"/>
    <x v="0"/>
    <n v="7"/>
    <x v="14"/>
    <x v="14"/>
    <n v="235"/>
    <n v="260.7"/>
    <n v="281.44"/>
    <n v="61264.5"/>
  </r>
  <r>
    <n v="2025"/>
    <x v="0"/>
    <n v="7"/>
    <x v="15"/>
    <x v="15"/>
    <n v="70"/>
    <n v="498"/>
    <n v="575.97"/>
    <n v="34860"/>
  </r>
  <r>
    <n v="2025"/>
    <x v="0"/>
    <n v="7"/>
    <x v="16"/>
    <x v="16"/>
    <n v="695"/>
    <n v="263"/>
    <n v="263.68"/>
    <n v="182785"/>
  </r>
  <r>
    <n v="2025"/>
    <x v="0"/>
    <n v="7"/>
    <x v="17"/>
    <x v="17"/>
    <n v="5"/>
    <n v="572"/>
    <n v="263.68"/>
    <n v="2860"/>
  </r>
  <r>
    <n v="2025"/>
    <x v="0"/>
    <n v="7"/>
    <x v="18"/>
    <x v="18"/>
    <n v="15435"/>
    <n v="0"/>
    <n v="0"/>
    <n v="0"/>
  </r>
  <r>
    <n v="2025"/>
    <x v="0"/>
    <n v="7"/>
    <x v="19"/>
    <x v="19"/>
    <n v="99"/>
    <n v="149"/>
    <n v="0"/>
    <n v="14751"/>
  </r>
  <r>
    <n v="2025"/>
    <x v="0"/>
    <n v="7"/>
    <x v="20"/>
    <x v="20"/>
    <n v="867"/>
    <n v="50.72"/>
    <n v="55.2"/>
    <n v="43974.239999999998"/>
  </r>
  <r>
    <n v="2025"/>
    <x v="0"/>
    <n v="7"/>
    <x v="21"/>
    <x v="21"/>
    <n v="4"/>
    <n v="374"/>
    <n v="0"/>
    <n v="1496"/>
  </r>
  <r>
    <n v="2025"/>
    <x v="0"/>
    <n v="7"/>
    <x v="22"/>
    <x v="22"/>
    <n v="8"/>
    <n v="37.75"/>
    <n v="0"/>
    <n v="302"/>
  </r>
  <r>
    <n v="2025"/>
    <x v="0"/>
    <n v="7"/>
    <x v="23"/>
    <x v="23"/>
    <n v="2072"/>
    <n v="0"/>
    <n v="0"/>
    <n v="0"/>
  </r>
  <r>
    <n v="2025"/>
    <x v="0"/>
    <n v="7"/>
    <x v="24"/>
    <x v="24"/>
    <n v="338"/>
    <n v="0"/>
    <n v="0"/>
    <n v="0"/>
  </r>
  <r>
    <n v="2025"/>
    <x v="0"/>
    <n v="7"/>
    <x v="25"/>
    <x v="25"/>
    <n v="4"/>
    <n v="0"/>
    <n v="0"/>
    <n v="0"/>
  </r>
  <r>
    <n v="2025"/>
    <x v="0"/>
    <n v="7"/>
    <x v="26"/>
    <x v="26"/>
    <n v="366"/>
    <n v="564.99"/>
    <n v="555.83000000000004"/>
    <n v="206786.34"/>
  </r>
  <r>
    <n v="2025"/>
    <x v="0"/>
    <n v="7"/>
    <x v="27"/>
    <x v="27"/>
    <n v="23"/>
    <n v="651.16999999999996"/>
    <n v="555.83000000000004"/>
    <n v="14976.91"/>
  </r>
  <r>
    <n v="2025"/>
    <x v="0"/>
    <n v="7"/>
    <x v="28"/>
    <x v="28"/>
    <n v="188"/>
    <n v="360.17"/>
    <n v="445.71"/>
    <n v="67711.960000000006"/>
  </r>
  <r>
    <n v="2025"/>
    <x v="0"/>
    <n v="7"/>
    <x v="29"/>
    <x v="29"/>
    <n v="34"/>
    <n v="451.94"/>
    <n v="555.53"/>
    <n v="15365.96"/>
  </r>
  <r>
    <n v="2025"/>
    <x v="0"/>
    <n v="7"/>
    <x v="30"/>
    <x v="30"/>
    <n v="1132"/>
    <n v="55"/>
    <n v="55.2"/>
    <n v="62260"/>
  </r>
  <r>
    <n v="2025"/>
    <x v="0"/>
    <n v="7"/>
    <x v="31"/>
    <x v="31"/>
    <n v="739"/>
    <n v="145.15"/>
    <n v="199.5"/>
    <n v="107265.85"/>
  </r>
  <r>
    <n v="2025"/>
    <x v="0"/>
    <n v="7"/>
    <x v="32"/>
    <x v="32"/>
    <n v="54"/>
    <n v="180"/>
    <n v="180.01"/>
    <n v="9720"/>
  </r>
  <r>
    <n v="2025"/>
    <x v="0"/>
    <n v="7"/>
    <x v="33"/>
    <x v="33"/>
    <n v="15"/>
    <n v="249.33"/>
    <n v="0"/>
    <n v="3739.95"/>
  </r>
  <r>
    <n v="2025"/>
    <x v="0"/>
    <n v="7"/>
    <x v="34"/>
    <x v="34"/>
    <n v="2"/>
    <n v="336"/>
    <n v="0"/>
    <n v="672"/>
  </r>
  <r>
    <n v="2025"/>
    <x v="0"/>
    <n v="7"/>
    <x v="35"/>
    <x v="35"/>
    <n v="13"/>
    <n v="55"/>
    <n v="55.2"/>
    <n v="715"/>
  </r>
  <r>
    <n v="2025"/>
    <x v="0"/>
    <n v="7"/>
    <x v="36"/>
    <x v="36"/>
    <n v="492"/>
    <n v="23.17"/>
    <n v="0"/>
    <n v="11399.64"/>
  </r>
  <r>
    <n v="2025"/>
    <x v="0"/>
    <n v="7"/>
    <x v="37"/>
    <x v="37"/>
    <n v="5"/>
    <n v="12"/>
    <n v="0"/>
    <n v="60"/>
  </r>
  <r>
    <n v="2025"/>
    <x v="0"/>
    <n v="7"/>
    <x v="38"/>
    <x v="38"/>
    <n v="5"/>
    <n v="0"/>
    <n v="0"/>
    <n v="0"/>
  </r>
  <r>
    <n v="2025"/>
    <x v="0"/>
    <n v="7"/>
    <x v="39"/>
    <x v="39"/>
    <n v="810"/>
    <n v="0"/>
    <n v="0"/>
    <n v="0"/>
  </r>
  <r>
    <n v="2025"/>
    <x v="0"/>
    <n v="7"/>
    <x v="40"/>
    <x v="40"/>
    <n v="456"/>
    <n v="2030.8"/>
    <n v="2011.92"/>
    <n v="926044.8"/>
  </r>
  <r>
    <n v="2025"/>
    <x v="0"/>
    <n v="7"/>
    <x v="41"/>
    <x v="41"/>
    <n v="3"/>
    <n v="678"/>
    <n v="0"/>
    <n v="2034"/>
  </r>
  <r>
    <n v="2025"/>
    <x v="0"/>
    <n v="7"/>
    <x v="42"/>
    <x v="42"/>
    <n v="127"/>
    <n v="150"/>
    <n v="0"/>
    <n v="19050"/>
  </r>
  <r>
    <n v="2025"/>
    <x v="0"/>
    <n v="7"/>
    <x v="43"/>
    <x v="43"/>
    <n v="43"/>
    <n v="196.25"/>
    <n v="0"/>
    <n v="8438.75"/>
  </r>
  <r>
    <n v="2025"/>
    <x v="0"/>
    <n v="7"/>
    <x v="44"/>
    <x v="44"/>
    <n v="349"/>
    <n v="290"/>
    <n v="0"/>
    <n v="101210"/>
  </r>
  <r>
    <n v="2025"/>
    <x v="0"/>
    <n v="7"/>
    <x v="45"/>
    <x v="45"/>
    <n v="124"/>
    <n v="313.75"/>
    <n v="0"/>
    <n v="38905"/>
  </r>
  <r>
    <n v="2025"/>
    <x v="0"/>
    <n v="7"/>
    <x v="46"/>
    <x v="46"/>
    <n v="193"/>
    <n v="352.5"/>
    <n v="0"/>
    <n v="68032.5"/>
  </r>
  <r>
    <n v="2025"/>
    <x v="0"/>
    <n v="7"/>
    <x v="47"/>
    <x v="47"/>
    <n v="11"/>
    <n v="1401.93"/>
    <n v="0"/>
    <n v="15421.23"/>
  </r>
  <r>
    <n v="2025"/>
    <x v="0"/>
    <n v="7"/>
    <x v="48"/>
    <x v="48"/>
    <n v="9297"/>
    <n v="0"/>
    <n v="0"/>
    <n v="0"/>
  </r>
  <r>
    <n v="2025"/>
    <x v="0"/>
    <n v="7"/>
    <x v="49"/>
    <x v="49"/>
    <n v="3"/>
    <n v="26.25"/>
    <n v="0"/>
    <n v="78.75"/>
  </r>
  <r>
    <n v="2025"/>
    <x v="0"/>
    <n v="7"/>
    <x v="50"/>
    <x v="50"/>
    <n v="5"/>
    <n v="711.25"/>
    <n v="0"/>
    <n v="3556.25"/>
  </r>
  <r>
    <n v="2025"/>
    <x v="0"/>
    <n v="7"/>
    <x v="51"/>
    <x v="51"/>
    <n v="1176"/>
    <n v="90.14"/>
    <n v="0"/>
    <n v="106004.64"/>
  </r>
  <r>
    <n v="2025"/>
    <x v="0"/>
    <n v="7"/>
    <x v="52"/>
    <x v="52"/>
    <n v="4"/>
    <n v="0"/>
    <n v="0"/>
    <n v="0"/>
  </r>
  <r>
    <n v="2025"/>
    <x v="0"/>
    <n v="7"/>
    <x v="53"/>
    <x v="53"/>
    <n v="2755"/>
    <n v="0"/>
    <n v="0"/>
    <n v="0"/>
  </r>
  <r>
    <n v="2025"/>
    <x v="0"/>
    <n v="7"/>
    <x v="54"/>
    <x v="54"/>
    <n v="2988"/>
    <n v="0"/>
    <n v="0"/>
    <n v="0"/>
  </r>
  <r>
    <n v="2025"/>
    <x v="0"/>
    <n v="7"/>
    <x v="55"/>
    <x v="55"/>
    <n v="7"/>
    <n v="0"/>
    <n v="0"/>
    <n v="0"/>
  </r>
  <r>
    <n v="2025"/>
    <x v="0"/>
    <n v="7"/>
    <x v="56"/>
    <x v="56"/>
    <n v="1107"/>
    <n v="0"/>
    <n v="0"/>
    <n v="0"/>
  </r>
  <r>
    <n v="2025"/>
    <x v="0"/>
    <n v="7"/>
    <x v="57"/>
    <x v="57"/>
    <n v="2753"/>
    <n v="48.56"/>
    <n v="0"/>
    <n v="133685.68"/>
  </r>
  <r>
    <n v="2025"/>
    <x v="0"/>
    <n v="7"/>
    <x v="58"/>
    <x v="58"/>
    <n v="460"/>
    <n v="0"/>
    <n v="0"/>
    <n v="0"/>
  </r>
  <r>
    <n v="2025"/>
    <x v="0"/>
    <n v="7"/>
    <x v="59"/>
    <x v="59"/>
    <n v="3455"/>
    <n v="49"/>
    <n v="0"/>
    <n v="169295"/>
  </r>
  <r>
    <n v="2025"/>
    <x v="0"/>
    <n v="7"/>
    <x v="60"/>
    <x v="60"/>
    <n v="14023"/>
    <n v="30.63"/>
    <n v="0"/>
    <n v="429524.49"/>
  </r>
  <r>
    <n v="2025"/>
    <x v="0"/>
    <n v="8"/>
    <x v="1"/>
    <x v="1"/>
    <n v="884"/>
    <n v="137.32"/>
    <n v="126.62"/>
    <n v="121390.88"/>
  </r>
  <r>
    <n v="2025"/>
    <x v="0"/>
    <n v="8"/>
    <x v="61"/>
    <x v="61"/>
    <n v="113"/>
    <n v="350.96"/>
    <n v="0"/>
    <n v="39658.480000000003"/>
  </r>
  <r>
    <n v="2025"/>
    <x v="0"/>
    <n v="8"/>
    <x v="62"/>
    <x v="62"/>
    <n v="410"/>
    <n v="741.09"/>
    <n v="0"/>
    <n v="303846.90000000002"/>
  </r>
  <r>
    <n v="2025"/>
    <x v="0"/>
    <n v="8"/>
    <x v="2"/>
    <x v="2"/>
    <n v="2580"/>
    <n v="666.61"/>
    <n v="0"/>
    <n v="1719853.8"/>
  </r>
  <r>
    <n v="2025"/>
    <x v="0"/>
    <n v="8"/>
    <x v="63"/>
    <x v="63"/>
    <n v="20"/>
    <n v="371.05"/>
    <n v="0"/>
    <n v="7421"/>
  </r>
  <r>
    <n v="2025"/>
    <x v="0"/>
    <n v="8"/>
    <x v="3"/>
    <x v="3"/>
    <n v="1488"/>
    <n v="429.08"/>
    <n v="478.8"/>
    <n v="638471.04"/>
  </r>
  <r>
    <n v="2025"/>
    <x v="0"/>
    <n v="8"/>
    <x v="64"/>
    <x v="64"/>
    <n v="267"/>
    <n v="578.78"/>
    <n v="336.78"/>
    <n v="154534.26"/>
  </r>
  <r>
    <n v="2025"/>
    <x v="0"/>
    <n v="8"/>
    <x v="65"/>
    <x v="65"/>
    <n v="44"/>
    <n v="383"/>
    <n v="383.59"/>
    <n v="16852"/>
  </r>
  <r>
    <n v="2025"/>
    <x v="0"/>
    <n v="8"/>
    <x v="4"/>
    <x v="4"/>
    <n v="414"/>
    <n v="89"/>
    <n v="0"/>
    <n v="36846"/>
  </r>
  <r>
    <n v="2025"/>
    <x v="0"/>
    <n v="8"/>
    <x v="6"/>
    <x v="6"/>
    <n v="9"/>
    <n v="66.67"/>
    <n v="0"/>
    <n v="600.03"/>
  </r>
  <r>
    <n v="2025"/>
    <x v="0"/>
    <n v="8"/>
    <x v="66"/>
    <x v="66"/>
    <n v="251"/>
    <n v="461.15"/>
    <n v="431.27"/>
    <n v="115748.65"/>
  </r>
  <r>
    <n v="2025"/>
    <x v="0"/>
    <n v="8"/>
    <x v="67"/>
    <x v="67"/>
    <n v="31"/>
    <n v="628.97"/>
    <n v="553.86"/>
    <n v="19498.07"/>
  </r>
  <r>
    <n v="2025"/>
    <x v="0"/>
    <n v="8"/>
    <x v="68"/>
    <x v="68"/>
    <n v="8"/>
    <n v="469.63"/>
    <n v="0"/>
    <n v="3757.04"/>
  </r>
  <r>
    <n v="2025"/>
    <x v="0"/>
    <n v="8"/>
    <x v="20"/>
    <x v="20"/>
    <n v="50"/>
    <n v="49"/>
    <n v="81.63"/>
    <n v="2450"/>
  </r>
  <r>
    <n v="2025"/>
    <x v="0"/>
    <n v="8"/>
    <x v="21"/>
    <x v="21"/>
    <n v="2"/>
    <n v="599"/>
    <n v="0"/>
    <n v="1198"/>
  </r>
  <r>
    <n v="2025"/>
    <x v="0"/>
    <n v="8"/>
    <x v="22"/>
    <x v="22"/>
    <n v="4"/>
    <n v="29"/>
    <n v="0"/>
    <n v="116"/>
  </r>
  <r>
    <n v="2025"/>
    <x v="0"/>
    <n v="8"/>
    <x v="24"/>
    <x v="24"/>
    <n v="23"/>
    <n v="0"/>
    <n v="0"/>
    <n v="0"/>
  </r>
  <r>
    <n v="2025"/>
    <x v="0"/>
    <n v="8"/>
    <x v="26"/>
    <x v="26"/>
    <n v="117"/>
    <n v="451.14"/>
    <n v="494.39"/>
    <n v="52783.38"/>
  </r>
  <r>
    <n v="2025"/>
    <x v="0"/>
    <n v="8"/>
    <x v="27"/>
    <x v="27"/>
    <n v="5"/>
    <n v="439"/>
    <n v="494.39"/>
    <n v="2195"/>
  </r>
  <r>
    <n v="2025"/>
    <x v="0"/>
    <n v="8"/>
    <x v="28"/>
    <x v="28"/>
    <n v="60"/>
    <n v="409"/>
    <n v="539.87"/>
    <n v="24540"/>
  </r>
  <r>
    <n v="2025"/>
    <x v="0"/>
    <n v="8"/>
    <x v="29"/>
    <x v="29"/>
    <n v="4"/>
    <n v="593"/>
    <n v="593.92999999999995"/>
    <n v="2372"/>
  </r>
  <r>
    <n v="2025"/>
    <x v="0"/>
    <n v="8"/>
    <x v="30"/>
    <x v="30"/>
    <n v="315"/>
    <n v="81"/>
    <n v="81.63"/>
    <n v="25515"/>
  </r>
  <r>
    <n v="2025"/>
    <x v="0"/>
    <n v="8"/>
    <x v="31"/>
    <x v="31"/>
    <n v="70"/>
    <n v="200.43"/>
    <n v="246.47"/>
    <n v="14030.1"/>
  </r>
  <r>
    <n v="2025"/>
    <x v="0"/>
    <n v="8"/>
    <x v="32"/>
    <x v="32"/>
    <n v="20"/>
    <n v="227"/>
    <n v="227.17"/>
    <n v="4540"/>
  </r>
  <r>
    <n v="2025"/>
    <x v="0"/>
    <n v="8"/>
    <x v="35"/>
    <x v="35"/>
    <n v="20"/>
    <n v="81"/>
    <n v="81.63"/>
    <n v="1620"/>
  </r>
  <r>
    <n v="2025"/>
    <x v="0"/>
    <n v="8"/>
    <x v="36"/>
    <x v="36"/>
    <n v="175"/>
    <n v="22.71"/>
    <n v="0"/>
    <n v="3974.25"/>
  </r>
  <r>
    <n v="2025"/>
    <x v="0"/>
    <n v="8"/>
    <x v="37"/>
    <x v="37"/>
    <n v="96"/>
    <n v="12"/>
    <n v="0"/>
    <n v="1152"/>
  </r>
  <r>
    <n v="2025"/>
    <x v="0"/>
    <n v="8"/>
    <x v="69"/>
    <x v="69"/>
    <n v="4"/>
    <n v="48.5"/>
    <n v="0"/>
    <n v="194"/>
  </r>
  <r>
    <n v="2025"/>
    <x v="0"/>
    <n v="8"/>
    <x v="40"/>
    <x v="40"/>
    <n v="2"/>
    <n v="3087"/>
    <n v="3087.82"/>
    <n v="6174"/>
  </r>
  <r>
    <n v="2025"/>
    <x v="0"/>
    <n v="8"/>
    <x v="42"/>
    <x v="42"/>
    <n v="85"/>
    <n v="297.5"/>
    <n v="0"/>
    <n v="25287.5"/>
  </r>
  <r>
    <n v="2025"/>
    <x v="0"/>
    <n v="8"/>
    <x v="43"/>
    <x v="43"/>
    <n v="367"/>
    <n v="410"/>
    <n v="0"/>
    <n v="150470"/>
  </r>
  <r>
    <n v="2025"/>
    <x v="0"/>
    <n v="8"/>
    <x v="44"/>
    <x v="44"/>
    <n v="176"/>
    <n v="526.25"/>
    <n v="0"/>
    <n v="92620"/>
  </r>
  <r>
    <n v="2025"/>
    <x v="0"/>
    <n v="8"/>
    <x v="45"/>
    <x v="45"/>
    <n v="80"/>
    <n v="682.5"/>
    <n v="0"/>
    <n v="54600"/>
  </r>
  <r>
    <n v="2025"/>
    <x v="0"/>
    <n v="8"/>
    <x v="46"/>
    <x v="46"/>
    <n v="2282"/>
    <n v="566.25"/>
    <n v="0"/>
    <n v="1292182.5"/>
  </r>
  <r>
    <n v="2025"/>
    <x v="0"/>
    <n v="8"/>
    <x v="70"/>
    <x v="70"/>
    <n v="716"/>
    <n v="610"/>
    <n v="0"/>
    <n v="436760"/>
  </r>
  <r>
    <n v="2025"/>
    <x v="0"/>
    <n v="8"/>
    <x v="47"/>
    <x v="47"/>
    <n v="56"/>
    <n v="1958.95"/>
    <n v="0"/>
    <n v="109701.2"/>
  </r>
  <r>
    <n v="2025"/>
    <x v="0"/>
    <n v="8"/>
    <x v="48"/>
    <x v="48"/>
    <n v="47982"/>
    <n v="0"/>
    <n v="0"/>
    <n v="0"/>
  </r>
  <r>
    <n v="2025"/>
    <x v="0"/>
    <n v="8"/>
    <x v="71"/>
    <x v="71"/>
    <n v="1110"/>
    <n v="0"/>
    <n v="0"/>
    <n v="0"/>
  </r>
  <r>
    <n v="2025"/>
    <x v="0"/>
    <n v="8"/>
    <x v="49"/>
    <x v="49"/>
    <n v="3"/>
    <n v="48.75"/>
    <n v="0"/>
    <n v="146.25"/>
  </r>
  <r>
    <n v="2025"/>
    <x v="0"/>
    <n v="8"/>
    <x v="50"/>
    <x v="50"/>
    <n v="55"/>
    <n v="1370.18"/>
    <n v="0"/>
    <n v="75359.899999999994"/>
  </r>
  <r>
    <n v="2025"/>
    <x v="0"/>
    <n v="8"/>
    <x v="72"/>
    <x v="72"/>
    <n v="413"/>
    <n v="445"/>
    <n v="0"/>
    <n v="183785"/>
  </r>
  <r>
    <n v="2025"/>
    <x v="0"/>
    <n v="8"/>
    <x v="73"/>
    <x v="73"/>
    <n v="4"/>
    <n v="573.75"/>
    <n v="0"/>
    <n v="2295"/>
  </r>
  <r>
    <n v="2025"/>
    <x v="0"/>
    <n v="8"/>
    <x v="51"/>
    <x v="51"/>
    <n v="32"/>
    <n v="94.94"/>
    <n v="0"/>
    <n v="3038.08"/>
  </r>
  <r>
    <n v="2025"/>
    <x v="0"/>
    <n v="8"/>
    <x v="55"/>
    <x v="55"/>
    <n v="8"/>
    <n v="0"/>
    <n v="0"/>
    <n v="0"/>
  </r>
  <r>
    <n v="2025"/>
    <x v="0"/>
    <n v="8"/>
    <x v="57"/>
    <x v="57"/>
    <n v="216"/>
    <n v="44.33"/>
    <n v="0"/>
    <n v="9575.2800000000007"/>
  </r>
  <r>
    <n v="2025"/>
    <x v="0"/>
    <n v="8"/>
    <x v="58"/>
    <x v="58"/>
    <n v="22"/>
    <n v="0"/>
    <n v="0"/>
    <n v="0"/>
  </r>
  <r>
    <n v="2025"/>
    <x v="0"/>
    <n v="8"/>
    <x v="59"/>
    <x v="59"/>
    <n v="72"/>
    <n v="49"/>
    <n v="0"/>
    <n v="3528"/>
  </r>
  <r>
    <n v="2025"/>
    <x v="0"/>
    <n v="8"/>
    <x v="74"/>
    <x v="74"/>
    <n v="890"/>
    <n v="0"/>
    <n v="0"/>
    <n v="0"/>
  </r>
  <r>
    <n v="2025"/>
    <x v="0"/>
    <n v="8"/>
    <x v="60"/>
    <x v="60"/>
    <n v="1669"/>
    <n v="11.37"/>
    <n v="0"/>
    <n v="18976.53"/>
  </r>
  <r>
    <n v="2025"/>
    <x v="0"/>
    <n v="7"/>
    <x v="0"/>
    <x v="0"/>
    <n v="14"/>
    <n v="300"/>
    <n v="0"/>
    <n v="4200"/>
  </r>
  <r>
    <n v="2025"/>
    <x v="0"/>
    <n v="7"/>
    <x v="75"/>
    <x v="75"/>
    <n v="163"/>
    <n v="66.59"/>
    <n v="0"/>
    <n v="10854.17"/>
  </r>
  <r>
    <n v="2025"/>
    <x v="0"/>
    <n v="7"/>
    <x v="76"/>
    <x v="76"/>
    <n v="6"/>
    <n v="77.83"/>
    <n v="0"/>
    <n v="466.98"/>
  </r>
  <r>
    <n v="2025"/>
    <x v="0"/>
    <n v="7"/>
    <x v="77"/>
    <x v="77"/>
    <n v="45"/>
    <n v="0"/>
    <n v="0"/>
    <n v="0"/>
  </r>
  <r>
    <n v="2025"/>
    <x v="0"/>
    <n v="7"/>
    <x v="78"/>
    <x v="78"/>
    <n v="3477"/>
    <n v="329.66"/>
    <n v="0"/>
    <n v="1146227.82"/>
  </r>
  <r>
    <n v="2025"/>
    <x v="0"/>
    <n v="7"/>
    <x v="79"/>
    <x v="79"/>
    <n v="86"/>
    <n v="541.55999999999995"/>
    <n v="0"/>
    <n v="46574.16"/>
  </r>
  <r>
    <n v="2025"/>
    <x v="0"/>
    <n v="7"/>
    <x v="80"/>
    <x v="80"/>
    <n v="1"/>
    <n v="539"/>
    <n v="0"/>
    <n v="539"/>
  </r>
  <r>
    <n v="2025"/>
    <x v="0"/>
    <n v="7"/>
    <x v="81"/>
    <x v="81"/>
    <n v="8"/>
    <n v="309.75"/>
    <n v="0"/>
    <n v="2478"/>
  </r>
  <r>
    <n v="2025"/>
    <x v="0"/>
    <n v="7"/>
    <x v="60"/>
    <x v="60"/>
    <n v="296"/>
    <n v="19.52"/>
    <n v="0"/>
    <n v="5777.92"/>
  </r>
  <r>
    <n v="2025"/>
    <x v="0"/>
    <n v="8"/>
    <x v="75"/>
    <x v="75"/>
    <n v="12"/>
    <n v="133.91999999999999"/>
    <n v="0"/>
    <n v="1607.04"/>
  </r>
  <r>
    <n v="2025"/>
    <x v="0"/>
    <n v="8"/>
    <x v="77"/>
    <x v="77"/>
    <n v="18"/>
    <n v="0"/>
    <n v="0"/>
    <n v="0"/>
  </r>
  <r>
    <n v="2025"/>
    <x v="0"/>
    <n v="8"/>
    <x v="78"/>
    <x v="78"/>
    <n v="17"/>
    <n v="550.76"/>
    <n v="0"/>
    <n v="9362.92"/>
  </r>
  <r>
    <n v="2025"/>
    <x v="0"/>
    <n v="8"/>
    <x v="79"/>
    <x v="79"/>
    <n v="9"/>
    <n v="679"/>
    <n v="0"/>
    <n v="6111"/>
  </r>
  <r>
    <n v="2025"/>
    <x v="0"/>
    <n v="8"/>
    <x v="60"/>
    <x v="60"/>
    <n v="11"/>
    <n v="20.13"/>
    <n v="0"/>
    <n v="221.4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60C78F6-ADD2-489F-A884-11A2FAF180E6}" name="Pivottabel3" cacheId="367" applyNumberFormats="0" applyBorderFormats="0" applyFontFormats="0" applyPatternFormats="0" applyAlignmentFormats="0" applyWidthHeightFormats="1" dataCaption="Værdier" updatedVersion="8" minRefreshableVersion="3" colGrandTotals="0" itemPrintTitles="1" createdVersion="6" indent="0" compact="0" compactData="0" multipleFieldFilters="0">
  <location ref="A3:C50" firstHeaderRow="1" firstDataRow="2" firstDataCol="2"/>
  <pivotFields count="9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82">
        <item h="1" x="0"/>
        <item h="1" x="23"/>
        <item h="1" x="39"/>
        <item x="1"/>
        <item h="1" x="4"/>
        <item x="13"/>
        <item h="1" x="18"/>
        <item h="1" x="19"/>
        <item x="20"/>
        <item x="22"/>
        <item x="24"/>
        <item h="1" x="25"/>
        <item x="30"/>
        <item x="35"/>
        <item x="61"/>
        <item x="62"/>
        <item x="63"/>
        <item x="3"/>
        <item x="64"/>
        <item x="65"/>
        <item x="5"/>
        <item x="6"/>
        <item x="7"/>
        <item x="66"/>
        <item x="8"/>
        <item h="1" x="9"/>
        <item x="10"/>
        <item x="11"/>
        <item x="12"/>
        <item x="67"/>
        <item x="14"/>
        <item x="15"/>
        <item x="16"/>
        <item h="1" x="17"/>
        <item h="1" x="68"/>
        <item x="21"/>
        <item x="26"/>
        <item x="27"/>
        <item x="28"/>
        <item h="1" x="29"/>
        <item x="31"/>
        <item h="1" x="32"/>
        <item h="1" x="33"/>
        <item h="1" x="34"/>
        <item x="36"/>
        <item h="1" x="37"/>
        <item h="1" x="38"/>
        <item h="1" x="69"/>
        <item x="40"/>
        <item h="1" x="41"/>
        <item x="42"/>
        <item x="43"/>
        <item x="44"/>
        <item x="45"/>
        <item x="46"/>
        <item x="70"/>
        <item x="47"/>
        <item h="1" x="48"/>
        <item h="1" x="71"/>
        <item h="1" x="49"/>
        <item h="1" x="50"/>
        <item h="1" x="72"/>
        <item h="1" x="73"/>
        <item x="75"/>
        <item h="1" x="76"/>
        <item x="77"/>
        <item x="78"/>
        <item x="79"/>
        <item h="1" x="80"/>
        <item h="1" x="81"/>
        <item h="1" x="53"/>
        <item h="1" x="54"/>
        <item h="1" x="55"/>
        <item h="1" x="56"/>
        <item h="1" x="57"/>
        <item x="58"/>
        <item x="59"/>
        <item h="1" x="74"/>
        <item h="1" x="60"/>
        <item h="1" x="2"/>
        <item h="1" x="51"/>
        <item h="1" x="5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82">
        <item x="13"/>
        <item x="78"/>
        <item x="21"/>
        <item x="26"/>
        <item x="28"/>
        <item x="27"/>
        <item x="24"/>
        <item x="20"/>
        <item x="3"/>
        <item x="5"/>
        <item x="7"/>
        <item x="12"/>
        <item x="11"/>
        <item x="16"/>
        <item x="8"/>
        <item x="10"/>
        <item x="15"/>
        <item x="14"/>
        <item x="6"/>
        <item x="65"/>
        <item x="66"/>
        <item x="67"/>
        <item x="64"/>
        <item x="40"/>
        <item x="36"/>
        <item x="57"/>
        <item x="50"/>
        <item x="71"/>
        <item x="42"/>
        <item x="43"/>
        <item x="2"/>
        <item x="48"/>
        <item x="35"/>
        <item x="62"/>
        <item x="63"/>
        <item x="73"/>
        <item x="61"/>
        <item x="46"/>
        <item x="70"/>
        <item x="31"/>
        <item x="59"/>
        <item x="58"/>
        <item x="79"/>
        <item x="75"/>
        <item x="77"/>
        <item x="30"/>
        <item x="47"/>
        <item x="44"/>
        <item x="72"/>
        <item x="45"/>
        <item x="1"/>
        <item x="22"/>
        <item x="56"/>
        <item x="74"/>
        <item x="0"/>
        <item x="23"/>
        <item x="18"/>
        <item x="60"/>
        <item x="4"/>
        <item x="49"/>
        <item x="51"/>
        <item x="53"/>
        <item x="54"/>
        <item x="68"/>
        <item x="55"/>
        <item x="29"/>
        <item x="32"/>
        <item x="38"/>
        <item x="17"/>
        <item x="25"/>
        <item x="37"/>
        <item x="69"/>
        <item x="39"/>
        <item x="81"/>
        <item x="9"/>
        <item x="33"/>
        <item x="41"/>
        <item x="52"/>
        <item x="34"/>
        <item x="19"/>
        <item x="80"/>
        <item x="7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3"/>
    <field x="4"/>
  </rowFields>
  <rowItems count="46">
    <i>
      <x v="3"/>
      <x v="50"/>
    </i>
    <i>
      <x v="5"/>
      <x/>
    </i>
    <i>
      <x v="8"/>
      <x v="7"/>
    </i>
    <i>
      <x v="9"/>
      <x v="51"/>
    </i>
    <i>
      <x v="10"/>
      <x v="6"/>
    </i>
    <i>
      <x v="12"/>
      <x v="45"/>
    </i>
    <i>
      <x v="13"/>
      <x v="32"/>
    </i>
    <i>
      <x v="14"/>
      <x v="36"/>
    </i>
    <i>
      <x v="15"/>
      <x v="33"/>
    </i>
    <i>
      <x v="16"/>
      <x v="34"/>
    </i>
    <i>
      <x v="17"/>
      <x v="8"/>
    </i>
    <i>
      <x v="18"/>
      <x v="22"/>
    </i>
    <i>
      <x v="19"/>
      <x v="19"/>
    </i>
    <i>
      <x v="20"/>
      <x v="9"/>
    </i>
    <i>
      <x v="21"/>
      <x v="18"/>
    </i>
    <i>
      <x v="22"/>
      <x v="10"/>
    </i>
    <i>
      <x v="23"/>
      <x v="20"/>
    </i>
    <i>
      <x v="24"/>
      <x v="14"/>
    </i>
    <i>
      <x v="26"/>
      <x v="15"/>
    </i>
    <i>
      <x v="27"/>
      <x v="12"/>
    </i>
    <i>
      <x v="28"/>
      <x v="11"/>
    </i>
    <i>
      <x v="29"/>
      <x v="21"/>
    </i>
    <i>
      <x v="30"/>
      <x v="17"/>
    </i>
    <i>
      <x v="31"/>
      <x v="16"/>
    </i>
    <i>
      <x v="32"/>
      <x v="13"/>
    </i>
    <i>
      <x v="35"/>
      <x v="2"/>
    </i>
    <i>
      <x v="36"/>
      <x v="3"/>
    </i>
    <i>
      <x v="37"/>
      <x v="5"/>
    </i>
    <i>
      <x v="38"/>
      <x v="4"/>
    </i>
    <i>
      <x v="40"/>
      <x v="39"/>
    </i>
    <i>
      <x v="44"/>
      <x v="24"/>
    </i>
    <i>
      <x v="48"/>
      <x v="23"/>
    </i>
    <i>
      <x v="50"/>
      <x v="28"/>
    </i>
    <i>
      <x v="51"/>
      <x v="29"/>
    </i>
    <i>
      <x v="52"/>
      <x v="47"/>
    </i>
    <i>
      <x v="53"/>
      <x v="49"/>
    </i>
    <i>
      <x v="54"/>
      <x v="37"/>
    </i>
    <i>
      <x v="55"/>
      <x v="38"/>
    </i>
    <i>
      <x v="56"/>
      <x v="46"/>
    </i>
    <i>
      <x v="63"/>
      <x v="43"/>
    </i>
    <i>
      <x v="65"/>
      <x v="44"/>
    </i>
    <i>
      <x v="66"/>
      <x v="1"/>
    </i>
    <i>
      <x v="67"/>
      <x v="42"/>
    </i>
    <i>
      <x v="75"/>
      <x v="41"/>
    </i>
    <i>
      <x v="76"/>
      <x v="40"/>
    </i>
    <i t="grand">
      <x/>
    </i>
  </rowItems>
  <colFields count="1">
    <field x="1"/>
  </colFields>
  <colItems count="1">
    <i>
      <x/>
    </i>
  </colItems>
  <dataFields count="1">
    <dataField name="Sum af Antal enheder" fld="5" baseField="0" baseItem="0" numFmtId="3"/>
  </dataFields>
  <formats count="5">
    <format dxfId="9">
      <pivotArea dataOnly="0" labelOnly="1" outline="0" fieldPosition="0">
        <references count="1">
          <reference field="1" count="0"/>
        </references>
      </pivotArea>
    </format>
    <format dxfId="8">
      <pivotArea field="1" type="button" dataOnly="0" labelOnly="1" outline="0" axis="axisCol" fieldPosition="0"/>
    </format>
    <format dxfId="7">
      <pivotArea dataOnly="0" labelOnly="1" outline="0" fieldPosition="0">
        <references count="1">
          <reference field="1" count="0"/>
        </references>
      </pivotArea>
    </format>
    <format dxfId="6">
      <pivotArea field="1" type="button" dataOnly="0" labelOnly="1" outline="0" axis="axisCol" fieldPosition="0"/>
    </format>
    <format dxfId="5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0"/>
  <sheetViews>
    <sheetView tabSelected="1" topLeftCell="A3" workbookViewId="0">
      <selection activeCell="A3" sqref="A3"/>
    </sheetView>
  </sheetViews>
  <sheetFormatPr defaultRowHeight="12.75" x14ac:dyDescent="0.2"/>
  <cols>
    <col min="1" max="1" width="10.7109375" customWidth="1"/>
    <col min="2" max="2" width="40.7109375" customWidth="1"/>
    <col min="3" max="3" width="12.7109375" customWidth="1"/>
  </cols>
  <sheetData>
    <row r="1" spans="1:3" hidden="1" x14ac:dyDescent="0.2"/>
    <row r="2" spans="1:3" hidden="1" x14ac:dyDescent="0.2"/>
    <row r="3" spans="1:3" x14ac:dyDescent="0.2">
      <c r="A3" s="16" t="s">
        <v>186</v>
      </c>
      <c r="C3" s="17" t="s">
        <v>1</v>
      </c>
    </row>
    <row r="4" spans="1:3" x14ac:dyDescent="0.2">
      <c r="A4" s="16" t="s">
        <v>4</v>
      </c>
      <c r="B4" s="16" t="s">
        <v>5</v>
      </c>
      <c r="C4" s="1" t="s">
        <v>198</v>
      </c>
    </row>
    <row r="5" spans="1:3" x14ac:dyDescent="0.2">
      <c r="A5">
        <v>10</v>
      </c>
      <c r="B5" t="s">
        <v>15</v>
      </c>
      <c r="C5" s="15">
        <v>23694</v>
      </c>
    </row>
    <row r="6" spans="1:3" x14ac:dyDescent="0.2">
      <c r="A6">
        <v>14</v>
      </c>
      <c r="B6" t="s">
        <v>19</v>
      </c>
      <c r="C6" s="15">
        <v>1341</v>
      </c>
    </row>
    <row r="7" spans="1:3" x14ac:dyDescent="0.2">
      <c r="A7">
        <v>20</v>
      </c>
      <c r="B7" t="s">
        <v>22</v>
      </c>
      <c r="C7" s="15">
        <v>917</v>
      </c>
    </row>
    <row r="8" spans="1:3" x14ac:dyDescent="0.2">
      <c r="A8">
        <v>29</v>
      </c>
      <c r="B8" t="s">
        <v>187</v>
      </c>
      <c r="C8" s="15">
        <v>12</v>
      </c>
    </row>
    <row r="9" spans="1:3" x14ac:dyDescent="0.2">
      <c r="A9">
        <v>30</v>
      </c>
      <c r="B9" t="s">
        <v>27</v>
      </c>
      <c r="C9" s="15">
        <v>361</v>
      </c>
    </row>
    <row r="10" spans="1:3" x14ac:dyDescent="0.2">
      <c r="A10">
        <v>40</v>
      </c>
      <c r="B10" t="s">
        <v>29</v>
      </c>
      <c r="C10" s="15">
        <v>1447</v>
      </c>
    </row>
    <row r="11" spans="1:3" x14ac:dyDescent="0.2">
      <c r="A11">
        <v>50</v>
      </c>
      <c r="B11" t="s">
        <v>31</v>
      </c>
      <c r="C11" s="15">
        <v>33</v>
      </c>
    </row>
    <row r="12" spans="1:3" x14ac:dyDescent="0.2">
      <c r="A12">
        <v>100</v>
      </c>
      <c r="B12" t="s">
        <v>41</v>
      </c>
      <c r="C12" s="15">
        <v>113</v>
      </c>
    </row>
    <row r="13" spans="1:3" x14ac:dyDescent="0.2">
      <c r="A13">
        <v>101</v>
      </c>
      <c r="B13" t="s">
        <v>43</v>
      </c>
      <c r="C13" s="15">
        <v>410</v>
      </c>
    </row>
    <row r="14" spans="1:3" x14ac:dyDescent="0.2">
      <c r="A14">
        <v>104</v>
      </c>
      <c r="B14" t="s">
        <v>46</v>
      </c>
      <c r="C14" s="15">
        <v>20</v>
      </c>
    </row>
    <row r="15" spans="1:3" x14ac:dyDescent="0.2">
      <c r="A15">
        <v>105</v>
      </c>
      <c r="B15" t="s">
        <v>47</v>
      </c>
      <c r="C15" s="15">
        <v>1573</v>
      </c>
    </row>
    <row r="16" spans="1:3" x14ac:dyDescent="0.2">
      <c r="A16">
        <v>106</v>
      </c>
      <c r="B16" t="s">
        <v>48</v>
      </c>
      <c r="C16" s="15">
        <v>267</v>
      </c>
    </row>
    <row r="17" spans="1:3" x14ac:dyDescent="0.2">
      <c r="A17">
        <v>107</v>
      </c>
      <c r="B17" t="s">
        <v>49</v>
      </c>
      <c r="C17" s="15">
        <v>44</v>
      </c>
    </row>
    <row r="18" spans="1:3" x14ac:dyDescent="0.2">
      <c r="A18">
        <v>110</v>
      </c>
      <c r="B18" t="s">
        <v>53</v>
      </c>
      <c r="C18" s="15">
        <v>25423</v>
      </c>
    </row>
    <row r="19" spans="1:3" x14ac:dyDescent="0.2">
      <c r="A19">
        <v>114</v>
      </c>
      <c r="B19" t="s">
        <v>58</v>
      </c>
      <c r="C19" s="15">
        <v>167</v>
      </c>
    </row>
    <row r="20" spans="1:3" x14ac:dyDescent="0.2">
      <c r="A20">
        <v>115</v>
      </c>
      <c r="B20" t="s">
        <v>59</v>
      </c>
      <c r="C20" s="15">
        <v>287</v>
      </c>
    </row>
    <row r="21" spans="1:3" x14ac:dyDescent="0.2">
      <c r="A21">
        <v>116</v>
      </c>
      <c r="B21" t="s">
        <v>60</v>
      </c>
      <c r="C21" s="15">
        <v>251</v>
      </c>
    </row>
    <row r="22" spans="1:3" x14ac:dyDescent="0.2">
      <c r="A22">
        <v>120</v>
      </c>
      <c r="B22" t="s">
        <v>64</v>
      </c>
      <c r="C22" s="15">
        <v>1627</v>
      </c>
    </row>
    <row r="23" spans="1:3" x14ac:dyDescent="0.2">
      <c r="A23">
        <v>125</v>
      </c>
      <c r="B23" t="s">
        <v>69</v>
      </c>
      <c r="C23" s="15">
        <v>628</v>
      </c>
    </row>
    <row r="24" spans="1:3" x14ac:dyDescent="0.2">
      <c r="A24">
        <v>130</v>
      </c>
      <c r="B24" t="s">
        <v>70</v>
      </c>
      <c r="C24" s="15">
        <v>11635</v>
      </c>
    </row>
    <row r="25" spans="1:3" x14ac:dyDescent="0.2">
      <c r="A25">
        <v>135</v>
      </c>
      <c r="B25" t="s">
        <v>72</v>
      </c>
      <c r="C25" s="15">
        <v>53</v>
      </c>
    </row>
    <row r="26" spans="1:3" x14ac:dyDescent="0.2">
      <c r="A26">
        <v>136</v>
      </c>
      <c r="B26" t="s">
        <v>73</v>
      </c>
      <c r="C26" s="15">
        <v>31</v>
      </c>
    </row>
    <row r="27" spans="1:3" x14ac:dyDescent="0.2">
      <c r="A27">
        <v>140</v>
      </c>
      <c r="B27" t="s">
        <v>74</v>
      </c>
      <c r="C27" s="15">
        <v>235</v>
      </c>
    </row>
    <row r="28" spans="1:3" x14ac:dyDescent="0.2">
      <c r="A28">
        <v>145</v>
      </c>
      <c r="B28" t="s">
        <v>75</v>
      </c>
      <c r="C28" s="15">
        <v>70</v>
      </c>
    </row>
    <row r="29" spans="1:3" x14ac:dyDescent="0.2">
      <c r="A29">
        <v>150</v>
      </c>
      <c r="B29" t="s">
        <v>76</v>
      </c>
      <c r="C29" s="15">
        <v>695</v>
      </c>
    </row>
    <row r="30" spans="1:3" x14ac:dyDescent="0.2">
      <c r="A30">
        <v>210</v>
      </c>
      <c r="B30" t="s">
        <v>79</v>
      </c>
      <c r="C30" s="15">
        <v>6</v>
      </c>
    </row>
    <row r="31" spans="1:3" x14ac:dyDescent="0.2">
      <c r="A31">
        <v>310</v>
      </c>
      <c r="B31" t="s">
        <v>82</v>
      </c>
      <c r="C31" s="15">
        <v>483</v>
      </c>
    </row>
    <row r="32" spans="1:3" x14ac:dyDescent="0.2">
      <c r="A32">
        <v>320</v>
      </c>
      <c r="B32" t="s">
        <v>84</v>
      </c>
      <c r="C32" s="15">
        <v>28</v>
      </c>
    </row>
    <row r="33" spans="1:3" x14ac:dyDescent="0.2">
      <c r="A33">
        <v>330</v>
      </c>
      <c r="B33" t="s">
        <v>87</v>
      </c>
      <c r="C33" s="15">
        <v>248</v>
      </c>
    </row>
    <row r="34" spans="1:3" x14ac:dyDescent="0.2">
      <c r="A34">
        <v>410</v>
      </c>
      <c r="B34" t="s">
        <v>91</v>
      </c>
      <c r="C34" s="15">
        <v>809</v>
      </c>
    </row>
    <row r="35" spans="1:3" x14ac:dyDescent="0.2">
      <c r="A35">
        <v>510</v>
      </c>
      <c r="B35" t="s">
        <v>101</v>
      </c>
      <c r="C35" s="15">
        <v>667</v>
      </c>
    </row>
    <row r="36" spans="1:3" x14ac:dyDescent="0.2">
      <c r="A36">
        <v>620</v>
      </c>
      <c r="B36" t="s">
        <v>120</v>
      </c>
      <c r="C36" s="15">
        <v>458</v>
      </c>
    </row>
    <row r="37" spans="1:3" x14ac:dyDescent="0.2">
      <c r="A37">
        <v>710</v>
      </c>
      <c r="B37" t="s">
        <v>135</v>
      </c>
      <c r="C37" s="15">
        <v>212</v>
      </c>
    </row>
    <row r="38" spans="1:3" x14ac:dyDescent="0.2">
      <c r="A38">
        <v>720</v>
      </c>
      <c r="B38" t="s">
        <v>136</v>
      </c>
      <c r="C38" s="15">
        <v>410</v>
      </c>
    </row>
    <row r="39" spans="1:3" x14ac:dyDescent="0.2">
      <c r="A39">
        <v>730</v>
      </c>
      <c r="B39" t="s">
        <v>137</v>
      </c>
      <c r="C39" s="15">
        <v>525</v>
      </c>
    </row>
    <row r="40" spans="1:3" x14ac:dyDescent="0.2">
      <c r="A40">
        <v>740</v>
      </c>
      <c r="B40" t="s">
        <v>139</v>
      </c>
      <c r="C40" s="15">
        <v>204</v>
      </c>
    </row>
    <row r="41" spans="1:3" x14ac:dyDescent="0.2">
      <c r="A41">
        <v>750</v>
      </c>
      <c r="B41" t="s">
        <v>142</v>
      </c>
      <c r="C41" s="15">
        <v>2475</v>
      </c>
    </row>
    <row r="42" spans="1:3" x14ac:dyDescent="0.2">
      <c r="A42">
        <v>760</v>
      </c>
      <c r="B42" t="s">
        <v>144</v>
      </c>
      <c r="C42" s="15">
        <v>716</v>
      </c>
    </row>
    <row r="43" spans="1:3" x14ac:dyDescent="0.2">
      <c r="A43">
        <v>765</v>
      </c>
      <c r="B43" t="s">
        <v>145</v>
      </c>
      <c r="C43" s="15">
        <v>67</v>
      </c>
    </row>
    <row r="44" spans="1:3" x14ac:dyDescent="0.2">
      <c r="A44">
        <v>930</v>
      </c>
      <c r="B44" t="s">
        <v>158</v>
      </c>
      <c r="C44" s="15">
        <v>175</v>
      </c>
    </row>
    <row r="45" spans="1:3" x14ac:dyDescent="0.2">
      <c r="A45">
        <v>940</v>
      </c>
      <c r="B45" t="s">
        <v>161</v>
      </c>
      <c r="C45" s="15">
        <v>63</v>
      </c>
    </row>
    <row r="46" spans="1:3" x14ac:dyDescent="0.2">
      <c r="A46">
        <v>945</v>
      </c>
      <c r="B46" t="s">
        <v>162</v>
      </c>
      <c r="C46" s="15">
        <v>3494</v>
      </c>
    </row>
    <row r="47" spans="1:3" x14ac:dyDescent="0.2">
      <c r="A47">
        <v>950</v>
      </c>
      <c r="B47" t="s">
        <v>163</v>
      </c>
      <c r="C47" s="15">
        <v>95</v>
      </c>
    </row>
    <row r="48" spans="1:3" x14ac:dyDescent="0.2">
      <c r="A48">
        <v>996</v>
      </c>
      <c r="B48" t="s">
        <v>176</v>
      </c>
      <c r="C48" s="15">
        <v>482</v>
      </c>
    </row>
    <row r="49" spans="1:3" x14ac:dyDescent="0.2">
      <c r="A49">
        <v>997</v>
      </c>
      <c r="B49" t="s">
        <v>177</v>
      </c>
      <c r="C49" s="15">
        <v>3527</v>
      </c>
    </row>
    <row r="50" spans="1:3" x14ac:dyDescent="0.2">
      <c r="A50" t="s">
        <v>185</v>
      </c>
      <c r="C50" s="15">
        <v>86478</v>
      </c>
    </row>
  </sheetData>
  <sortState xmlns:xlrd2="http://schemas.microsoft.com/office/spreadsheetml/2017/richdata2" ref="F5:F80">
    <sortCondition ref="F5:F8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5"/>
  <sheetViews>
    <sheetView topLeftCell="A59" workbookViewId="0"/>
  </sheetViews>
  <sheetFormatPr defaultRowHeight="12.75" x14ac:dyDescent="0.2"/>
  <cols>
    <col min="1" max="1" width="8.7109375" style="2" customWidth="1"/>
    <col min="2" max="3" width="8.7109375" style="1" customWidth="1"/>
    <col min="4" max="4" width="8.7109375" customWidth="1"/>
    <col min="5" max="5" width="40.7109375" customWidth="1"/>
    <col min="6" max="6" width="10.7109375" customWidth="1"/>
    <col min="7" max="8" width="12.7109375" customWidth="1"/>
    <col min="9" max="9" width="15.7109375" customWidth="1"/>
  </cols>
  <sheetData>
    <row r="1" spans="1:9" ht="25.5" x14ac:dyDescent="0.2">
      <c r="A1" s="1" t="s">
        <v>2</v>
      </c>
      <c r="B1" s="1" t="s">
        <v>1</v>
      </c>
      <c r="C1" s="1" t="s">
        <v>3</v>
      </c>
      <c r="D1" s="1" t="s">
        <v>4</v>
      </c>
      <c r="E1" s="1" t="s">
        <v>5</v>
      </c>
      <c r="F1" s="3" t="s">
        <v>6</v>
      </c>
      <c r="G1" s="3" t="s">
        <v>0</v>
      </c>
      <c r="H1" s="3" t="s">
        <v>7</v>
      </c>
      <c r="I1" s="3" t="s">
        <v>8</v>
      </c>
    </row>
    <row r="2" spans="1:9" x14ac:dyDescent="0.2">
      <c r="A2" s="2">
        <v>2025</v>
      </c>
      <c r="B2" s="1" t="str">
        <f>_xlfn.CONCAT(A2,"-09")</f>
        <v>2025-09</v>
      </c>
      <c r="C2">
        <v>7</v>
      </c>
      <c r="D2">
        <v>1</v>
      </c>
      <c r="E2" t="str">
        <f>VLOOKUP(D2,Statistikkoder!$A$1:$C$172,2,FALSE)</f>
        <v xml:space="preserve">    Tilkøb                                  </v>
      </c>
      <c r="F2" s="15">
        <v>9</v>
      </c>
      <c r="G2" s="14">
        <v>300</v>
      </c>
      <c r="H2" s="14">
        <v>0</v>
      </c>
      <c r="I2" s="14">
        <v>2700</v>
      </c>
    </row>
    <row r="3" spans="1:9" x14ac:dyDescent="0.2">
      <c r="A3" s="2">
        <v>2025</v>
      </c>
      <c r="B3" s="1" t="str">
        <f t="shared" ref="B3:B66" si="0">_xlfn.CONCAT(A3,"-09")</f>
        <v>2025-09</v>
      </c>
      <c r="C3">
        <v>7</v>
      </c>
      <c r="D3">
        <v>10</v>
      </c>
      <c r="E3" t="str">
        <f>VLOOKUP(D3,Statistikkoder!$A$1:$C$172,2,FALSE)</f>
        <v>    Voksen gående                    </v>
      </c>
      <c r="F3" s="15">
        <v>22810</v>
      </c>
      <c r="G3" s="14">
        <v>76.959999999999994</v>
      </c>
      <c r="H3" s="14">
        <v>79.42</v>
      </c>
      <c r="I3" s="14">
        <v>1755457.6</v>
      </c>
    </row>
    <row r="4" spans="1:9" x14ac:dyDescent="0.2">
      <c r="A4" s="2">
        <v>2025</v>
      </c>
      <c r="B4" s="1" t="str">
        <f t="shared" si="0"/>
        <v>2025-09</v>
      </c>
      <c r="C4">
        <v>7</v>
      </c>
      <c r="D4">
        <v>1010</v>
      </c>
      <c r="E4" t="str">
        <f>VLOOKUP(D4,Statistikkoder!$A$1:$C$172,2,FALSE)</f>
        <v xml:space="preserve">    Fragtgods                               </v>
      </c>
      <c r="F4" s="15">
        <v>520</v>
      </c>
      <c r="G4" s="14">
        <v>789.08</v>
      </c>
      <c r="H4" s="14">
        <v>0</v>
      </c>
      <c r="I4" s="14">
        <v>410321.6</v>
      </c>
    </row>
    <row r="5" spans="1:9" x14ac:dyDescent="0.2">
      <c r="A5" s="2">
        <v>2025</v>
      </c>
      <c r="B5" s="1" t="str">
        <f t="shared" si="0"/>
        <v>2025-09</v>
      </c>
      <c r="C5">
        <v>7</v>
      </c>
      <c r="D5">
        <v>105</v>
      </c>
      <c r="E5" t="str">
        <f>VLOOKUP(D5,Statistikkoder!$A$1:$C$172,2,FALSE)</f>
        <v>    Bil                              </v>
      </c>
      <c r="F5" s="15">
        <v>85</v>
      </c>
      <c r="G5" s="14">
        <v>0</v>
      </c>
      <c r="H5" s="14">
        <v>0</v>
      </c>
      <c r="I5" s="14">
        <v>0</v>
      </c>
    </row>
    <row r="6" spans="1:9" x14ac:dyDescent="0.2">
      <c r="A6" s="2">
        <v>2025</v>
      </c>
      <c r="B6" s="1" t="str">
        <f t="shared" si="0"/>
        <v>2025-09</v>
      </c>
      <c r="C6">
        <v>7</v>
      </c>
      <c r="D6">
        <v>11</v>
      </c>
      <c r="E6" t="str">
        <f>VLOOKUP(D6,Statistikkoder!$A$1:$C$172,2,FALSE)</f>
        <v>    DSB skolerejser                  </v>
      </c>
      <c r="F6" s="15">
        <v>13396</v>
      </c>
      <c r="G6" s="14">
        <v>88.98</v>
      </c>
      <c r="H6" s="14">
        <v>0</v>
      </c>
      <c r="I6" s="14">
        <v>1191976.08</v>
      </c>
    </row>
    <row r="7" spans="1:9" x14ac:dyDescent="0.2">
      <c r="A7" s="2">
        <v>2025</v>
      </c>
      <c r="B7" s="1" t="str">
        <f t="shared" si="0"/>
        <v>2025-09</v>
      </c>
      <c r="C7">
        <v>7</v>
      </c>
      <c r="D7">
        <v>110</v>
      </c>
      <c r="E7" t="str">
        <f>VLOOKUP(D7,Statistikkoder!$A$1:$C$172,2,FALSE)</f>
        <v>    Bil &lt; 1,95 m                            </v>
      </c>
      <c r="F7" s="15">
        <v>25423</v>
      </c>
      <c r="G7" s="14">
        <v>400.43</v>
      </c>
      <c r="H7" s="14">
        <v>416.88</v>
      </c>
      <c r="I7" s="14">
        <v>10180131.890000001</v>
      </c>
    </row>
    <row r="8" spans="1:9" x14ac:dyDescent="0.2">
      <c r="A8" s="2">
        <v>2025</v>
      </c>
      <c r="B8" s="1" t="str">
        <f t="shared" si="0"/>
        <v>2025-09</v>
      </c>
      <c r="C8">
        <v>7</v>
      </c>
      <c r="D8">
        <v>114</v>
      </c>
      <c r="E8" t="str">
        <f>VLOOKUP(D8,Statistikkoder!$A$1:$C$172,2,FALSE)</f>
        <v>    Bil Fribillet                            </v>
      </c>
      <c r="F8" s="15">
        <v>158</v>
      </c>
      <c r="G8" s="14">
        <v>60.76</v>
      </c>
      <c r="H8" s="14">
        <v>0</v>
      </c>
      <c r="I8" s="14">
        <v>9600.08</v>
      </c>
    </row>
    <row r="9" spans="1:9" x14ac:dyDescent="0.2">
      <c r="A9" s="2">
        <v>2025</v>
      </c>
      <c r="B9" s="1" t="str">
        <f t="shared" si="0"/>
        <v>2025-09</v>
      </c>
      <c r="C9">
        <v>7</v>
      </c>
      <c r="D9">
        <v>115</v>
      </c>
      <c r="E9" t="str">
        <f>VLOOKUP(D9,Statistikkoder!$A$1:$C$172,2,FALSE)</f>
        <v>    Bil &lt; 1,95 m med anhænger                </v>
      </c>
      <c r="F9" s="15">
        <v>287</v>
      </c>
      <c r="G9" s="14">
        <v>484.38</v>
      </c>
      <c r="H9" s="14">
        <v>522.14</v>
      </c>
      <c r="I9" s="14">
        <v>139017.06</v>
      </c>
    </row>
    <row r="10" spans="1:9" x14ac:dyDescent="0.2">
      <c r="A10" s="2">
        <v>2025</v>
      </c>
      <c r="B10" s="1" t="str">
        <f t="shared" si="0"/>
        <v>2025-09</v>
      </c>
      <c r="C10">
        <v>7</v>
      </c>
      <c r="D10">
        <v>120</v>
      </c>
      <c r="E10" t="str">
        <f>VLOOKUP(D10,Statistikkoder!$A$1:$C$172,2,FALSE)</f>
        <v>    Bil &gt; 1,95 m                            </v>
      </c>
      <c r="F10" s="15">
        <v>1627</v>
      </c>
      <c r="G10" s="14">
        <v>514.74</v>
      </c>
      <c r="H10" s="14">
        <v>519.32000000000005</v>
      </c>
      <c r="I10" s="14">
        <v>837481.98</v>
      </c>
    </row>
    <row r="11" spans="1:9" x14ac:dyDescent="0.2">
      <c r="A11" s="2">
        <v>2025</v>
      </c>
      <c r="B11" s="1" t="str">
        <f t="shared" si="0"/>
        <v>2025-09</v>
      </c>
      <c r="C11">
        <v>7</v>
      </c>
      <c r="D11">
        <v>124</v>
      </c>
      <c r="E11" t="str">
        <f>VLOOKUP(D11,Statistikkoder!$A$1:$C$172,2,FALSE)</f>
        <v xml:space="preserve">    Bil med anhænger Fribillet              </v>
      </c>
      <c r="F11" s="15">
        <v>2</v>
      </c>
      <c r="G11" s="14">
        <v>200</v>
      </c>
      <c r="H11" s="14">
        <v>0</v>
      </c>
      <c r="I11" s="14">
        <v>400</v>
      </c>
    </row>
    <row r="12" spans="1:9" x14ac:dyDescent="0.2">
      <c r="A12" s="2">
        <v>2025</v>
      </c>
      <c r="B12" s="1" t="str">
        <f t="shared" si="0"/>
        <v>2025-09</v>
      </c>
      <c r="C12">
        <v>7</v>
      </c>
      <c r="D12">
        <v>125</v>
      </c>
      <c r="E12" t="str">
        <f>VLOOKUP(D12,Statistikkoder!$A$1:$C$172,2,FALSE)</f>
        <v>    Bil &gt; 1,95 m med anhænger                </v>
      </c>
      <c r="F12" s="15">
        <v>628</v>
      </c>
      <c r="G12" s="14">
        <v>365.56</v>
      </c>
      <c r="H12" s="14">
        <v>456.17</v>
      </c>
      <c r="I12" s="14">
        <v>229571.68</v>
      </c>
    </row>
    <row r="13" spans="1:9" x14ac:dyDescent="0.2">
      <c r="A13" s="2">
        <v>2025</v>
      </c>
      <c r="B13" s="1" t="str">
        <f t="shared" si="0"/>
        <v>2025-09</v>
      </c>
      <c r="C13">
        <v>7</v>
      </c>
      <c r="D13">
        <v>130</v>
      </c>
      <c r="E13" t="str">
        <f>VLOOKUP(D13,Statistikkoder!$A$1:$C$172,2,FALSE)</f>
        <v>    Bil &lt; 1,95 m pensionist                  </v>
      </c>
      <c r="F13" s="15">
        <v>11635</v>
      </c>
      <c r="G13" s="14">
        <v>230.28</v>
      </c>
      <c r="H13" s="14">
        <v>224.14</v>
      </c>
      <c r="I13" s="14">
        <v>2679307.7999999998</v>
      </c>
    </row>
    <row r="14" spans="1:9" x14ac:dyDescent="0.2">
      <c r="A14" s="2">
        <v>2025</v>
      </c>
      <c r="B14" s="1" t="str">
        <f t="shared" si="0"/>
        <v>2025-09</v>
      </c>
      <c r="C14">
        <v>7</v>
      </c>
      <c r="D14">
        <v>135</v>
      </c>
      <c r="E14" t="str">
        <f>VLOOKUP(D14,Statistikkoder!$A$1:$C$172,2,FALSE)</f>
        <v>    Bil &lt; 1,95 m med anhænger pensionist    </v>
      </c>
      <c r="F14" s="15">
        <v>53</v>
      </c>
      <c r="G14" s="14">
        <v>530.08000000000004</v>
      </c>
      <c r="H14" s="14">
        <v>447.7</v>
      </c>
      <c r="I14" s="14">
        <v>28094.240000000002</v>
      </c>
    </row>
    <row r="15" spans="1:9" x14ac:dyDescent="0.2">
      <c r="A15" s="2">
        <v>2025</v>
      </c>
      <c r="B15" s="1" t="str">
        <f t="shared" si="0"/>
        <v>2025-09</v>
      </c>
      <c r="C15">
        <v>7</v>
      </c>
      <c r="D15">
        <v>14</v>
      </c>
      <c r="E15" t="str">
        <f>VLOOKUP(D15,Statistikkoder!$A$1:$C$172,2,FALSE)</f>
        <v xml:space="preserve">    DSB togrejsende                         </v>
      </c>
      <c r="F15" s="15">
        <v>1341</v>
      </c>
      <c r="G15" s="14">
        <v>0</v>
      </c>
      <c r="H15" s="14">
        <v>0</v>
      </c>
      <c r="I15" s="14">
        <v>0</v>
      </c>
    </row>
    <row r="16" spans="1:9" x14ac:dyDescent="0.2">
      <c r="A16" s="2">
        <v>2025</v>
      </c>
      <c r="B16" s="1" t="str">
        <f t="shared" si="0"/>
        <v>2025-09</v>
      </c>
      <c r="C16">
        <v>7</v>
      </c>
      <c r="D16">
        <v>140</v>
      </c>
      <c r="E16" t="str">
        <f>VLOOKUP(D16,Statistikkoder!$A$1:$C$172,2,FALSE)</f>
        <v>    Bil &gt; 1,95 m pensionist              </v>
      </c>
      <c r="F16" s="15">
        <v>235</v>
      </c>
      <c r="G16" s="14">
        <v>260.7</v>
      </c>
      <c r="H16" s="14">
        <v>281.44</v>
      </c>
      <c r="I16" s="14">
        <v>61264.5</v>
      </c>
    </row>
    <row r="17" spans="1:9" x14ac:dyDescent="0.2">
      <c r="A17" s="2">
        <v>2025</v>
      </c>
      <c r="B17" s="1" t="str">
        <f t="shared" si="0"/>
        <v>2025-09</v>
      </c>
      <c r="C17">
        <v>7</v>
      </c>
      <c r="D17">
        <v>145</v>
      </c>
      <c r="E17" t="str">
        <f>VLOOKUP(D17,Statistikkoder!$A$1:$C$172,2,FALSE)</f>
        <v>    Bil &gt; 1,95 m med anhænger pensionist  </v>
      </c>
      <c r="F17" s="15">
        <v>70</v>
      </c>
      <c r="G17" s="14">
        <v>498</v>
      </c>
      <c r="H17" s="14">
        <v>575.97</v>
      </c>
      <c r="I17" s="14">
        <v>34860</v>
      </c>
    </row>
    <row r="18" spans="1:9" x14ac:dyDescent="0.2">
      <c r="A18" s="2">
        <v>2025</v>
      </c>
      <c r="B18" s="1" t="str">
        <f t="shared" si="0"/>
        <v>2025-09</v>
      </c>
      <c r="C18">
        <v>7</v>
      </c>
      <c r="D18">
        <v>150</v>
      </c>
      <c r="E18" t="str">
        <f>VLOOKUP(D18,Statistikkoder!$A$1:$C$172,2,FALSE)</f>
        <v>    Bil &lt; 2,95 m handicap                </v>
      </c>
      <c r="F18" s="15">
        <v>695</v>
      </c>
      <c r="G18" s="14">
        <v>263</v>
      </c>
      <c r="H18" s="14">
        <v>263.68</v>
      </c>
      <c r="I18" s="14">
        <v>182785</v>
      </c>
    </row>
    <row r="19" spans="1:9" x14ac:dyDescent="0.2">
      <c r="A19" s="2">
        <v>2025</v>
      </c>
      <c r="B19" s="1" t="str">
        <f t="shared" si="0"/>
        <v>2025-09</v>
      </c>
      <c r="C19">
        <v>7</v>
      </c>
      <c r="D19">
        <v>155</v>
      </c>
      <c r="E19" t="str">
        <f>VLOOKUP(D19,Statistikkoder!$A$1:$C$172,2,FALSE)</f>
        <v>    Bil &lt; 2,95 m med anhænger handicap    </v>
      </c>
      <c r="F19" s="15">
        <v>5</v>
      </c>
      <c r="G19" s="14">
        <v>572</v>
      </c>
      <c r="H19" s="14">
        <v>263.68</v>
      </c>
      <c r="I19" s="14">
        <v>2860</v>
      </c>
    </row>
    <row r="20" spans="1:9" x14ac:dyDescent="0.2">
      <c r="A20" s="2">
        <v>2025</v>
      </c>
      <c r="B20" s="1" t="str">
        <f t="shared" si="0"/>
        <v>2025-09</v>
      </c>
      <c r="C20">
        <v>7</v>
      </c>
      <c r="D20">
        <v>18</v>
      </c>
      <c r="E20" t="str">
        <f>VLOOKUP(D20,Statistikkoder!$A$1:$C$172,2,FALSE)</f>
        <v xml:space="preserve">    KE Busrejsende                          </v>
      </c>
      <c r="F20" s="15">
        <v>15435</v>
      </c>
      <c r="G20" s="14">
        <v>0</v>
      </c>
      <c r="H20" s="14">
        <v>0</v>
      </c>
      <c r="I20" s="14">
        <v>0</v>
      </c>
    </row>
    <row r="21" spans="1:9" x14ac:dyDescent="0.2">
      <c r="A21" s="2">
        <v>2025</v>
      </c>
      <c r="B21" s="1" t="str">
        <f t="shared" si="0"/>
        <v>2025-09</v>
      </c>
      <c r="C21">
        <v>7</v>
      </c>
      <c r="D21">
        <v>19</v>
      </c>
      <c r="E21" t="str">
        <f>VLOOKUP(D21,Statistikkoder!$A$1:$C$172,2,FALSE)</f>
        <v xml:space="preserve">    Voksen gruppe gående Agent              </v>
      </c>
      <c r="F21" s="15">
        <v>99</v>
      </c>
      <c r="G21" s="14">
        <v>149</v>
      </c>
      <c r="H21" s="14">
        <v>0</v>
      </c>
      <c r="I21" s="14">
        <v>14751</v>
      </c>
    </row>
    <row r="22" spans="1:9" x14ac:dyDescent="0.2">
      <c r="A22" s="2">
        <v>2025</v>
      </c>
      <c r="B22" s="1" t="str">
        <f t="shared" si="0"/>
        <v>2025-09</v>
      </c>
      <c r="C22">
        <v>7</v>
      </c>
      <c r="D22">
        <v>20</v>
      </c>
      <c r="E22" t="str">
        <f>VLOOKUP(D22,Statistikkoder!$A$1:$C$172,2,FALSE)</f>
        <v>    Barn 12-15 år gående              </v>
      </c>
      <c r="F22" s="15">
        <v>867</v>
      </c>
      <c r="G22" s="14">
        <v>50.72</v>
      </c>
      <c r="H22" s="14">
        <v>55.2</v>
      </c>
      <c r="I22" s="14">
        <v>43974.239999999998</v>
      </c>
    </row>
    <row r="23" spans="1:9" x14ac:dyDescent="0.2">
      <c r="A23" s="2">
        <v>2025</v>
      </c>
      <c r="B23" s="1" t="str">
        <f t="shared" si="0"/>
        <v>2025-09</v>
      </c>
      <c r="C23">
        <v>7</v>
      </c>
      <c r="D23">
        <v>210</v>
      </c>
      <c r="E23" t="str">
        <f>VLOOKUP(D23,Statistikkoder!$A$1:$C$172,2,FALSE)</f>
        <v>    Anhænger                              </v>
      </c>
      <c r="F23" s="15">
        <v>4</v>
      </c>
      <c r="G23" s="14">
        <v>374</v>
      </c>
      <c r="H23" s="14">
        <v>0</v>
      </c>
      <c r="I23" s="14">
        <v>1496</v>
      </c>
    </row>
    <row r="24" spans="1:9" x14ac:dyDescent="0.2">
      <c r="A24" s="2">
        <v>2025</v>
      </c>
      <c r="B24" s="1" t="str">
        <f t="shared" si="0"/>
        <v>2025-09</v>
      </c>
      <c r="C24">
        <v>7</v>
      </c>
      <c r="D24">
        <v>29</v>
      </c>
      <c r="E24" t="str">
        <f>VLOOKUP(D24,Statistikkoder!$A$1:$C$172,2,FALSE)</f>
        <v xml:space="preserve">    Barn  0-11 år gående alene              </v>
      </c>
      <c r="F24" s="15">
        <v>8</v>
      </c>
      <c r="G24" s="14">
        <v>37.75</v>
      </c>
      <c r="H24" s="14">
        <v>0</v>
      </c>
      <c r="I24" s="14">
        <v>302</v>
      </c>
    </row>
    <row r="25" spans="1:9" x14ac:dyDescent="0.2">
      <c r="A25" s="2">
        <v>2025</v>
      </c>
      <c r="B25" s="1" t="str">
        <f t="shared" si="0"/>
        <v>2025-09</v>
      </c>
      <c r="C25">
        <v>7</v>
      </c>
      <c r="D25">
        <v>3</v>
      </c>
      <c r="E25" t="str">
        <f>VLOOKUP(D25,Statistikkoder!$A$1:$C$172,2,FALSE)</f>
        <v xml:space="preserve">    Cykelstativ bag på bilen                </v>
      </c>
      <c r="F25" s="15">
        <v>2072</v>
      </c>
      <c r="G25" s="14">
        <v>0</v>
      </c>
      <c r="H25" s="14">
        <v>0</v>
      </c>
      <c r="I25" s="14">
        <v>0</v>
      </c>
    </row>
    <row r="26" spans="1:9" x14ac:dyDescent="0.2">
      <c r="A26" s="2">
        <v>2025</v>
      </c>
      <c r="B26" s="1" t="str">
        <f t="shared" si="0"/>
        <v>2025-09</v>
      </c>
      <c r="C26">
        <v>7</v>
      </c>
      <c r="D26">
        <v>30</v>
      </c>
      <c r="E26" t="str">
        <f>VLOOKUP(D26,Statistikkoder!$A$1:$C$172,2,FALSE)</f>
        <v>    Barn  0-11 år gående              </v>
      </c>
      <c r="F26" s="15">
        <v>338</v>
      </c>
      <c r="G26" s="14">
        <v>0</v>
      </c>
      <c r="H26" s="14">
        <v>0</v>
      </c>
      <c r="I26" s="14">
        <v>0</v>
      </c>
    </row>
    <row r="27" spans="1:9" x14ac:dyDescent="0.2">
      <c r="A27" s="2">
        <v>2025</v>
      </c>
      <c r="B27" s="1" t="str">
        <f t="shared" si="0"/>
        <v>2025-09</v>
      </c>
      <c r="C27">
        <v>7</v>
      </c>
      <c r="D27">
        <v>31</v>
      </c>
      <c r="E27" t="str">
        <f>VLOOKUP(D27,Statistikkoder!$A$1:$C$172,2,FALSE)</f>
        <v>    Barn  0-3 år gående              </v>
      </c>
      <c r="F27" s="15">
        <v>4</v>
      </c>
      <c r="G27" s="14">
        <v>0</v>
      </c>
      <c r="H27" s="14">
        <v>0</v>
      </c>
      <c r="I27" s="14">
        <v>0</v>
      </c>
    </row>
    <row r="28" spans="1:9" x14ac:dyDescent="0.2">
      <c r="A28" s="2">
        <v>2025</v>
      </c>
      <c r="B28" s="1" t="str">
        <f t="shared" si="0"/>
        <v>2025-09</v>
      </c>
      <c r="C28">
        <v>7</v>
      </c>
      <c r="D28">
        <v>310</v>
      </c>
      <c r="E28" t="str">
        <f>VLOOKUP(D28,Statistikkoder!$A$1:$C$172,2,FALSE)</f>
        <v>    Autocamper &lt;  8 meter                </v>
      </c>
      <c r="F28" s="15">
        <v>366</v>
      </c>
      <c r="G28" s="14">
        <v>564.99</v>
      </c>
      <c r="H28" s="14">
        <v>555.83000000000004</v>
      </c>
      <c r="I28" s="14">
        <v>206786.34</v>
      </c>
    </row>
    <row r="29" spans="1:9" x14ac:dyDescent="0.2">
      <c r="A29" s="2">
        <v>2025</v>
      </c>
      <c r="B29" s="1" t="str">
        <f t="shared" si="0"/>
        <v>2025-09</v>
      </c>
      <c r="C29">
        <v>7</v>
      </c>
      <c r="D29">
        <v>320</v>
      </c>
      <c r="E29" t="str">
        <f>VLOOKUP(D29,Statistikkoder!$A$1:$C$172,2,FALSE)</f>
        <v>    Autocamper &lt; 12 meter                </v>
      </c>
      <c r="F29" s="15">
        <v>23</v>
      </c>
      <c r="G29" s="14">
        <v>651.16999999999996</v>
      </c>
      <c r="H29" s="14">
        <v>555.83000000000004</v>
      </c>
      <c r="I29" s="14">
        <v>14976.91</v>
      </c>
    </row>
    <row r="30" spans="1:9" x14ac:dyDescent="0.2">
      <c r="A30" s="2">
        <v>2025</v>
      </c>
      <c r="B30" s="1" t="str">
        <f t="shared" si="0"/>
        <v>2025-09</v>
      </c>
      <c r="C30">
        <v>7</v>
      </c>
      <c r="D30">
        <v>330</v>
      </c>
      <c r="E30" t="str">
        <f>VLOOKUP(D30,Statistikkoder!$A$1:$C$172,2,FALSE)</f>
        <v>    Autocamper &lt;  8 meter pensionist      </v>
      </c>
      <c r="F30" s="15">
        <v>188</v>
      </c>
      <c r="G30" s="14">
        <v>360.17</v>
      </c>
      <c r="H30" s="14">
        <v>445.71</v>
      </c>
      <c r="I30" s="14">
        <v>67711.960000000006</v>
      </c>
    </row>
    <row r="31" spans="1:9" x14ac:dyDescent="0.2">
      <c r="A31" s="2">
        <v>2025</v>
      </c>
      <c r="B31" s="1" t="str">
        <f t="shared" si="0"/>
        <v>2025-09</v>
      </c>
      <c r="C31">
        <v>7</v>
      </c>
      <c r="D31">
        <v>340</v>
      </c>
      <c r="E31" t="str">
        <f>VLOOKUP(D31,Statistikkoder!$A$1:$C$172,2,FALSE)</f>
        <v>    Autocamper &lt; 12 meter pensionist      </v>
      </c>
      <c r="F31" s="15">
        <v>34</v>
      </c>
      <c r="G31" s="14">
        <v>451.94</v>
      </c>
      <c r="H31" s="14">
        <v>555.53</v>
      </c>
      <c r="I31" s="14">
        <v>15365.96</v>
      </c>
    </row>
    <row r="32" spans="1:9" x14ac:dyDescent="0.2">
      <c r="A32" s="2">
        <v>2025</v>
      </c>
      <c r="B32" s="1" t="str">
        <f t="shared" si="0"/>
        <v>2025-09</v>
      </c>
      <c r="C32">
        <v>7</v>
      </c>
      <c r="D32">
        <v>40</v>
      </c>
      <c r="E32" t="str">
        <f>VLOOKUP(D32,Statistikkoder!$A$1:$C$172,2,FALSE)</f>
        <v>    Pensionist gående                </v>
      </c>
      <c r="F32" s="15">
        <v>1132</v>
      </c>
      <c r="G32" s="14">
        <v>55</v>
      </c>
      <c r="H32" s="14">
        <v>55.2</v>
      </c>
      <c r="I32" s="14">
        <v>62260</v>
      </c>
    </row>
    <row r="33" spans="1:9" x14ac:dyDescent="0.2">
      <c r="A33" s="2">
        <v>2025</v>
      </c>
      <c r="B33" s="1" t="str">
        <f t="shared" si="0"/>
        <v>2025-09</v>
      </c>
      <c r="C33">
        <v>7</v>
      </c>
      <c r="D33">
        <v>410</v>
      </c>
      <c r="E33" t="str">
        <f>VLOOKUP(D33,Statistikkoder!$A$1:$C$172,2,FALSE)</f>
        <v>    MC                                    </v>
      </c>
      <c r="F33" s="15">
        <v>739</v>
      </c>
      <c r="G33" s="14">
        <v>145.15</v>
      </c>
      <c r="H33" s="14">
        <v>199.5</v>
      </c>
      <c r="I33" s="14">
        <v>107265.85</v>
      </c>
    </row>
    <row r="34" spans="1:9" x14ac:dyDescent="0.2">
      <c r="A34" s="2">
        <v>2025</v>
      </c>
      <c r="B34" s="1" t="str">
        <f t="shared" si="0"/>
        <v>2025-09</v>
      </c>
      <c r="C34">
        <v>7</v>
      </c>
      <c r="D34">
        <v>420</v>
      </c>
      <c r="E34" t="str">
        <f>VLOOKUP(D34,Statistikkoder!$A$1:$C$172,2,FALSE)</f>
        <v>    MC/Knallert pensionist                </v>
      </c>
      <c r="F34" s="15">
        <v>54</v>
      </c>
      <c r="G34" s="14">
        <v>180</v>
      </c>
      <c r="H34" s="14">
        <v>180.01</v>
      </c>
      <c r="I34" s="14">
        <v>9720</v>
      </c>
    </row>
    <row r="35" spans="1:9" x14ac:dyDescent="0.2">
      <c r="A35" s="2">
        <v>2025</v>
      </c>
      <c r="B35" s="1" t="str">
        <f t="shared" si="0"/>
        <v>2025-09</v>
      </c>
      <c r="C35">
        <v>7</v>
      </c>
      <c r="D35">
        <v>430</v>
      </c>
      <c r="E35" t="str">
        <f>VLOOKUP(D35,Statistikkoder!$A$1:$C$172,2,FALSE)</f>
        <v>    MC/Knallert Sidevogn/anhænger            </v>
      </c>
      <c r="F35" s="15">
        <v>15</v>
      </c>
      <c r="G35" s="14">
        <v>249.33</v>
      </c>
      <c r="H35" s="14">
        <v>0</v>
      </c>
      <c r="I35" s="14">
        <v>3739.95</v>
      </c>
    </row>
    <row r="36" spans="1:9" x14ac:dyDescent="0.2">
      <c r="A36" s="2">
        <v>2025</v>
      </c>
      <c r="B36" s="1" t="str">
        <f t="shared" si="0"/>
        <v>2025-09</v>
      </c>
      <c r="C36">
        <v>7</v>
      </c>
      <c r="D36">
        <v>440</v>
      </c>
      <c r="E36" t="str">
        <f>VLOOKUP(D36,Statistikkoder!$A$1:$C$172,2,FALSE)</f>
        <v>    MC/Knallert Sidevogn/anhænger pensionist</v>
      </c>
      <c r="F36" s="15">
        <v>2</v>
      </c>
      <c r="G36" s="14">
        <v>336</v>
      </c>
      <c r="H36" s="14">
        <v>0</v>
      </c>
      <c r="I36" s="14">
        <v>672</v>
      </c>
    </row>
    <row r="37" spans="1:9" x14ac:dyDescent="0.2">
      <c r="A37" s="2">
        <v>2025</v>
      </c>
      <c r="B37" s="1" t="str">
        <f t="shared" si="0"/>
        <v>2025-09</v>
      </c>
      <c r="C37">
        <v>7</v>
      </c>
      <c r="D37">
        <v>50</v>
      </c>
      <c r="E37" t="str">
        <f>VLOOKUP(D37,Statistikkoder!$A$1:$C$172,2,FALSE)</f>
        <v>    Handicap gående                  </v>
      </c>
      <c r="F37" s="15">
        <v>13</v>
      </c>
      <c r="G37" s="14">
        <v>55</v>
      </c>
      <c r="H37" s="14">
        <v>55.2</v>
      </c>
      <c r="I37" s="14">
        <v>715</v>
      </c>
    </row>
    <row r="38" spans="1:9" x14ac:dyDescent="0.2">
      <c r="A38" s="2">
        <v>2025</v>
      </c>
      <c r="B38" s="1" t="str">
        <f t="shared" si="0"/>
        <v>2025-09</v>
      </c>
      <c r="C38">
        <v>7</v>
      </c>
      <c r="D38">
        <v>510</v>
      </c>
      <c r="E38" t="str">
        <f>VLOOKUP(D38,Statistikkoder!$A$1:$C$172,2,FALSE)</f>
        <v>    Cykel Voksen                            </v>
      </c>
      <c r="F38" s="15">
        <v>492</v>
      </c>
      <c r="G38" s="14">
        <v>23.17</v>
      </c>
      <c r="H38" s="14">
        <v>0</v>
      </c>
      <c r="I38" s="14">
        <v>11399.64</v>
      </c>
    </row>
    <row r="39" spans="1:9" x14ac:dyDescent="0.2">
      <c r="A39" s="2">
        <v>2025</v>
      </c>
      <c r="B39" s="1" t="str">
        <f t="shared" si="0"/>
        <v>2025-09</v>
      </c>
      <c r="C39">
        <v>7</v>
      </c>
      <c r="D39">
        <v>520</v>
      </c>
      <c r="E39" t="str">
        <f>VLOOKUP(D39,Statistikkoder!$A$1:$C$172,2,FALSE)</f>
        <v>    Cykel Barn 12-15 år                      </v>
      </c>
      <c r="F39" s="15">
        <v>5</v>
      </c>
      <c r="G39" s="14">
        <v>12</v>
      </c>
      <c r="H39" s="14">
        <v>0</v>
      </c>
      <c r="I39" s="14">
        <v>60</v>
      </c>
    </row>
    <row r="40" spans="1:9" x14ac:dyDescent="0.2">
      <c r="A40" s="2">
        <v>2025</v>
      </c>
      <c r="B40" s="1" t="str">
        <f t="shared" si="0"/>
        <v>2025-09</v>
      </c>
      <c r="C40">
        <v>7</v>
      </c>
      <c r="D40">
        <v>530</v>
      </c>
      <c r="E40" t="str">
        <f>VLOOKUP(D40,Statistikkoder!$A$1:$C$172,2,FALSE)</f>
        <v>    Cykel Barn  0-11 år                      </v>
      </c>
      <c r="F40" s="15">
        <v>5</v>
      </c>
      <c r="G40" s="14">
        <v>0</v>
      </c>
      <c r="H40" s="14">
        <v>0</v>
      </c>
      <c r="I40" s="14">
        <v>0</v>
      </c>
    </row>
    <row r="41" spans="1:9" x14ac:dyDescent="0.2">
      <c r="A41" s="2">
        <v>2025</v>
      </c>
      <c r="B41" s="1" t="str">
        <f t="shared" si="0"/>
        <v>2025-09</v>
      </c>
      <c r="C41">
        <v>7</v>
      </c>
      <c r="D41">
        <v>6</v>
      </c>
      <c r="E41" t="str">
        <f>VLOOKUP(D41,Statistikkoder!$A$1:$C$172,2,FALSE)</f>
        <v xml:space="preserve">    Bagagevogne                             </v>
      </c>
      <c r="F41" s="15">
        <v>810</v>
      </c>
      <c r="G41" s="14">
        <v>0</v>
      </c>
      <c r="H41" s="14">
        <v>0</v>
      </c>
      <c r="I41" s="14">
        <v>0</v>
      </c>
    </row>
    <row r="42" spans="1:9" x14ac:dyDescent="0.2">
      <c r="A42" s="2">
        <v>2025</v>
      </c>
      <c r="B42" s="1" t="str">
        <f t="shared" si="0"/>
        <v>2025-09</v>
      </c>
      <c r="C42">
        <v>7</v>
      </c>
      <c r="D42">
        <v>620</v>
      </c>
      <c r="E42" t="str">
        <f>VLOOKUP(D42,Statistikkoder!$A$1:$C$172,2,FALSE)</f>
        <v>    Bus &lt; 14 m incl. passagerer              </v>
      </c>
      <c r="F42" s="15">
        <v>456</v>
      </c>
      <c r="G42" s="14">
        <v>2030.8</v>
      </c>
      <c r="H42" s="14">
        <v>2011.92</v>
      </c>
      <c r="I42" s="14">
        <v>926044.8</v>
      </c>
    </row>
    <row r="43" spans="1:9" x14ac:dyDescent="0.2">
      <c r="A43" s="2">
        <v>2025</v>
      </c>
      <c r="B43" s="1" t="str">
        <f t="shared" si="0"/>
        <v>2025-09</v>
      </c>
      <c r="C43">
        <v>7</v>
      </c>
      <c r="D43">
        <v>640</v>
      </c>
      <c r="E43" t="str">
        <f>VLOOKUP(D43,Statistikkoder!$A$1:$C$172,2,FALSE)</f>
        <v>    Anhænger til bus                        </v>
      </c>
      <c r="F43" s="15">
        <v>3</v>
      </c>
      <c r="G43" s="14">
        <v>678</v>
      </c>
      <c r="H43" s="14">
        <v>0</v>
      </c>
      <c r="I43" s="14">
        <v>2034</v>
      </c>
    </row>
    <row r="44" spans="1:9" x14ac:dyDescent="0.2">
      <c r="A44" s="2">
        <v>2025</v>
      </c>
      <c r="B44" s="1" t="str">
        <f t="shared" si="0"/>
        <v>2025-09</v>
      </c>
      <c r="C44">
        <v>7</v>
      </c>
      <c r="D44">
        <v>710</v>
      </c>
      <c r="E44" t="str">
        <f>VLOOKUP(D44,Statistikkoder!$A$1:$C$172,2,FALSE)</f>
        <v>    Forvogn &lt; 10 meter incl. fører          </v>
      </c>
      <c r="F44" s="15">
        <v>127</v>
      </c>
      <c r="G44" s="14">
        <v>150</v>
      </c>
      <c r="H44" s="14">
        <v>0</v>
      </c>
      <c r="I44" s="14">
        <v>19050</v>
      </c>
    </row>
    <row r="45" spans="1:9" x14ac:dyDescent="0.2">
      <c r="A45" s="2">
        <v>2025</v>
      </c>
      <c r="B45" s="1" t="str">
        <f t="shared" si="0"/>
        <v>2025-09</v>
      </c>
      <c r="C45">
        <v>7</v>
      </c>
      <c r="D45">
        <v>720</v>
      </c>
      <c r="E45" t="str">
        <f>VLOOKUP(D45,Statistikkoder!$A$1:$C$172,2,FALSE)</f>
        <v>    Forvogn &gt; 10 meter incl. fører          </v>
      </c>
      <c r="F45" s="15">
        <v>43</v>
      </c>
      <c r="G45" s="14">
        <v>196.25</v>
      </c>
      <c r="H45" s="14">
        <v>0</v>
      </c>
      <c r="I45" s="14">
        <v>8438.75</v>
      </c>
    </row>
    <row r="46" spans="1:9" x14ac:dyDescent="0.2">
      <c r="A46" s="2">
        <v>2025</v>
      </c>
      <c r="B46" s="1" t="str">
        <f t="shared" si="0"/>
        <v>2025-09</v>
      </c>
      <c r="C46">
        <v>7</v>
      </c>
      <c r="D46">
        <v>730</v>
      </c>
      <c r="E46" t="str">
        <f>VLOOKUP(D46,Statistikkoder!$A$1:$C$172,2,FALSE)</f>
        <v>    Sættervogn 17 m. max 40 tons            </v>
      </c>
      <c r="F46" s="15">
        <v>349</v>
      </c>
      <c r="G46" s="14">
        <v>290</v>
      </c>
      <c r="H46" s="14">
        <v>0</v>
      </c>
      <c r="I46" s="14">
        <v>101210</v>
      </c>
    </row>
    <row r="47" spans="1:9" x14ac:dyDescent="0.2">
      <c r="A47" s="2">
        <v>2025</v>
      </c>
      <c r="B47" s="1" t="str">
        <f t="shared" si="0"/>
        <v>2025-09</v>
      </c>
      <c r="C47">
        <v>7</v>
      </c>
      <c r="D47">
        <v>740</v>
      </c>
      <c r="E47" t="str">
        <f>VLOOKUP(D47,Statistikkoder!$A$1:$C$172,2,FALSE)</f>
        <v>    Vogntog 19 m. max 40 tons                </v>
      </c>
      <c r="F47" s="15">
        <v>124</v>
      </c>
      <c r="G47" s="14">
        <v>313.75</v>
      </c>
      <c r="H47" s="14">
        <v>0</v>
      </c>
      <c r="I47" s="14">
        <v>38905</v>
      </c>
    </row>
    <row r="48" spans="1:9" x14ac:dyDescent="0.2">
      <c r="A48" s="2">
        <v>2025</v>
      </c>
      <c r="B48" s="1" t="str">
        <f t="shared" si="0"/>
        <v>2025-09</v>
      </c>
      <c r="C48">
        <v>7</v>
      </c>
      <c r="D48">
        <v>750</v>
      </c>
      <c r="E48" t="str">
        <f>VLOOKUP(D48,Statistikkoder!$A$1:$C$172,2,FALSE)</f>
        <v>    Løs trailer m/håndtering 34 tons        </v>
      </c>
      <c r="F48" s="15">
        <v>193</v>
      </c>
      <c r="G48" s="14">
        <v>352.5</v>
      </c>
      <c r="H48" s="14">
        <v>0</v>
      </c>
      <c r="I48" s="14">
        <v>68032.5</v>
      </c>
    </row>
    <row r="49" spans="1:9" x14ac:dyDescent="0.2">
      <c r="A49" s="2">
        <v>2025</v>
      </c>
      <c r="B49" s="1" t="str">
        <f t="shared" si="0"/>
        <v>2025-09</v>
      </c>
      <c r="C49">
        <v>7</v>
      </c>
      <c r="D49">
        <v>765</v>
      </c>
      <c r="E49" t="str">
        <f>VLOOKUP(D49,Statistikkoder!$A$1:$C$172,2,FALSE)</f>
        <v>    Special transport                        </v>
      </c>
      <c r="F49" s="15">
        <v>11</v>
      </c>
      <c r="G49" s="14">
        <v>1401.93</v>
      </c>
      <c r="H49" s="14">
        <v>0</v>
      </c>
      <c r="I49" s="14">
        <v>15421.23</v>
      </c>
    </row>
    <row r="50" spans="1:9" x14ac:dyDescent="0.2">
      <c r="A50" s="2">
        <v>2025</v>
      </c>
      <c r="B50" s="1" t="str">
        <f t="shared" si="0"/>
        <v>2025-09</v>
      </c>
      <c r="C50">
        <v>7</v>
      </c>
      <c r="D50">
        <v>770</v>
      </c>
      <c r="E50" t="str">
        <f>VLOOKUP(D50,Statistikkoder!$A$1:$C$172,2,FALSE)</f>
        <v>    Godsmængde i Tons                        </v>
      </c>
      <c r="F50" s="15">
        <v>9297</v>
      </c>
      <c r="G50" s="14">
        <v>0</v>
      </c>
      <c r="H50" s="14">
        <v>0</v>
      </c>
      <c r="I50" s="14">
        <v>0</v>
      </c>
    </row>
    <row r="51" spans="1:9" x14ac:dyDescent="0.2">
      <c r="A51" s="2">
        <v>2025</v>
      </c>
      <c r="B51" s="1" t="str">
        <f t="shared" si="0"/>
        <v>2025-09</v>
      </c>
      <c r="C51">
        <v>7</v>
      </c>
      <c r="D51">
        <v>772</v>
      </c>
      <c r="E51" t="str">
        <f>VLOOKUP(D51,Statistikkoder!$A$1:$C$172,2,FALSE)</f>
        <v>    Ekstra meter Fragt                      </v>
      </c>
      <c r="F51" s="15">
        <v>3</v>
      </c>
      <c r="G51" s="14">
        <v>26.25</v>
      </c>
      <c r="H51" s="14">
        <v>0</v>
      </c>
      <c r="I51" s="14">
        <v>78.75</v>
      </c>
    </row>
    <row r="52" spans="1:9" x14ac:dyDescent="0.2">
      <c r="A52" s="2">
        <v>2025</v>
      </c>
      <c r="B52" s="1" t="str">
        <f t="shared" si="0"/>
        <v>2025-09</v>
      </c>
      <c r="C52">
        <v>7</v>
      </c>
      <c r="D52">
        <v>773</v>
      </c>
      <c r="E52" t="str">
        <f>VLOOKUP(D52,Statistikkoder!$A$1:$C$172,2,FALSE)</f>
        <v>    Ekstra bred                              </v>
      </c>
      <c r="F52" s="15">
        <v>5</v>
      </c>
      <c r="G52" s="14">
        <v>711.25</v>
      </c>
      <c r="H52" s="14">
        <v>0</v>
      </c>
      <c r="I52" s="14">
        <v>3556.25</v>
      </c>
    </row>
    <row r="53" spans="1:9" x14ac:dyDescent="0.2">
      <c r="A53" s="2">
        <v>2025</v>
      </c>
      <c r="B53" s="1" t="str">
        <f t="shared" si="0"/>
        <v>2025-09</v>
      </c>
      <c r="C53">
        <v>7</v>
      </c>
      <c r="D53">
        <v>9010</v>
      </c>
      <c r="E53" t="str">
        <f>VLOOKUP(D53,Statistikkoder!$A$1:$C$172,2,FALSE)</f>
        <v xml:space="preserve">    Gående ikke ovf.                        </v>
      </c>
      <c r="F53" s="15">
        <v>1176</v>
      </c>
      <c r="G53" s="14">
        <v>90.14</v>
      </c>
      <c r="H53" s="14">
        <v>0</v>
      </c>
      <c r="I53" s="14">
        <v>106004.64</v>
      </c>
    </row>
    <row r="54" spans="1:9" x14ac:dyDescent="0.2">
      <c r="A54" s="2">
        <v>2025</v>
      </c>
      <c r="B54" s="1" t="str">
        <f t="shared" si="0"/>
        <v>2025-09</v>
      </c>
      <c r="C54">
        <v>7</v>
      </c>
      <c r="D54">
        <v>9011</v>
      </c>
      <c r="E54" t="str">
        <f>VLOOKUP(D54,Statistikkoder!$A$1:$C$172,2,FALSE)</f>
        <v xml:space="preserve">    Passager ikke ovf.                      </v>
      </c>
      <c r="F54" s="15">
        <v>4</v>
      </c>
      <c r="G54" s="14">
        <v>0</v>
      </c>
      <c r="H54" s="14">
        <v>0</v>
      </c>
      <c r="I54" s="14">
        <v>0</v>
      </c>
    </row>
    <row r="55" spans="1:9" x14ac:dyDescent="0.2">
      <c r="A55" s="2">
        <v>2025</v>
      </c>
      <c r="B55" s="1" t="str">
        <f t="shared" si="0"/>
        <v>2025-09</v>
      </c>
      <c r="C55">
        <v>7</v>
      </c>
      <c r="D55">
        <v>987</v>
      </c>
      <c r="E55" t="str">
        <f>VLOOKUP(D55,Statistikkoder!$A$1:$C$172,2,FALSE)</f>
        <v xml:space="preserve">    KE noshows                              </v>
      </c>
      <c r="F55" s="15">
        <v>2755</v>
      </c>
      <c r="G55" s="14">
        <v>0</v>
      </c>
      <c r="H55" s="14">
        <v>0</v>
      </c>
      <c r="I55" s="14">
        <v>0</v>
      </c>
    </row>
    <row r="56" spans="1:9" x14ac:dyDescent="0.2">
      <c r="A56" s="2">
        <v>2025</v>
      </c>
      <c r="B56" s="1" t="str">
        <f t="shared" si="0"/>
        <v>2025-09</v>
      </c>
      <c r="C56">
        <v>7</v>
      </c>
      <c r="D56">
        <v>988</v>
      </c>
      <c r="E56" t="str">
        <f>VLOOKUP(D56,Statistikkoder!$A$1:$C$172,2,FALSE)</f>
        <v xml:space="preserve">    KE tilkøb/gebyr                         </v>
      </c>
      <c r="F56" s="15">
        <v>2988</v>
      </c>
      <c r="G56" s="14">
        <v>0</v>
      </c>
      <c r="H56" s="14">
        <v>0</v>
      </c>
      <c r="I56" s="14">
        <v>0</v>
      </c>
    </row>
    <row r="57" spans="1:9" x14ac:dyDescent="0.2">
      <c r="A57" s="2">
        <v>2025</v>
      </c>
      <c r="B57" s="1" t="str">
        <f t="shared" si="0"/>
        <v>2025-09</v>
      </c>
      <c r="C57">
        <v>7</v>
      </c>
      <c r="D57">
        <v>989</v>
      </c>
      <c r="E57" t="str">
        <f>VLOOKUP(D57,Statistikkoder!$A$1:$C$172,2,FALSE)</f>
        <v>    Invalid ikke handicap                        </v>
      </c>
      <c r="F57" s="15">
        <v>7</v>
      </c>
      <c r="G57" s="14">
        <v>0</v>
      </c>
      <c r="H57" s="14">
        <v>0</v>
      </c>
      <c r="I57" s="14">
        <v>0</v>
      </c>
    </row>
    <row r="58" spans="1:9" x14ac:dyDescent="0.2">
      <c r="A58" s="2">
        <v>2025</v>
      </c>
      <c r="B58" s="1" t="str">
        <f t="shared" si="0"/>
        <v>2025-09</v>
      </c>
      <c r="C58">
        <v>7</v>
      </c>
      <c r="D58">
        <v>994</v>
      </c>
      <c r="E58" t="str">
        <f>VLOOKUP(D58,Statistikkoder!$A$1:$C$172,2,FALSE)</f>
        <v>    Ekspeditionstillæg - personlig                </v>
      </c>
      <c r="F58" s="15">
        <v>1107</v>
      </c>
      <c r="G58" s="14">
        <v>0</v>
      </c>
      <c r="H58" s="14">
        <v>0</v>
      </c>
      <c r="I58" s="14">
        <v>0</v>
      </c>
    </row>
    <row r="59" spans="1:9" x14ac:dyDescent="0.2">
      <c r="A59" s="2">
        <v>2025</v>
      </c>
      <c r="B59" s="1" t="str">
        <f t="shared" si="0"/>
        <v>2025-09</v>
      </c>
      <c r="C59">
        <v>7</v>
      </c>
      <c r="D59">
        <v>995</v>
      </c>
      <c r="E59" t="str">
        <f>VLOOKUP(D59,Statistikkoder!$A$1:$C$172,2,FALSE)</f>
        <v>    Ekspeditionstillæg - ændring                    </v>
      </c>
      <c r="F59" s="15">
        <v>2753</v>
      </c>
      <c r="G59" s="14">
        <v>48.56</v>
      </c>
      <c r="H59" s="14">
        <v>0</v>
      </c>
      <c r="I59" s="14">
        <v>133685.68</v>
      </c>
    </row>
    <row r="60" spans="1:9" x14ac:dyDescent="0.2">
      <c r="A60" s="2">
        <v>2025</v>
      </c>
      <c r="B60" s="1" t="str">
        <f t="shared" si="0"/>
        <v>2025-09</v>
      </c>
      <c r="C60">
        <v>7</v>
      </c>
      <c r="D60">
        <v>996</v>
      </c>
      <c r="E60" t="str">
        <f>VLOOKUP(D60,Statistikkoder!$A$1:$C$172,2,FALSE)</f>
        <v>    Passager i køretøj                            </v>
      </c>
      <c r="F60" s="15">
        <v>460</v>
      </c>
      <c r="G60" s="14">
        <v>0</v>
      </c>
      <c r="H60" s="14">
        <v>0</v>
      </c>
      <c r="I60" s="14">
        <v>0</v>
      </c>
    </row>
    <row r="61" spans="1:9" x14ac:dyDescent="0.2">
      <c r="A61" s="2">
        <v>2025</v>
      </c>
      <c r="B61" s="1" t="str">
        <f t="shared" si="0"/>
        <v>2025-09</v>
      </c>
      <c r="C61">
        <v>7</v>
      </c>
      <c r="D61">
        <v>997</v>
      </c>
      <c r="E61" t="str">
        <f>VLOOKUP(D61,Statistikkoder!$A$1:$C$172,2,FALSE)</f>
        <v>    Passager ekstra i bil                          </v>
      </c>
      <c r="F61" s="15">
        <v>3455</v>
      </c>
      <c r="G61" s="14">
        <v>49</v>
      </c>
      <c r="H61" s="14">
        <v>0</v>
      </c>
      <c r="I61" s="14">
        <v>169295</v>
      </c>
    </row>
    <row r="62" spans="1:9" x14ac:dyDescent="0.2">
      <c r="A62" s="2">
        <v>2025</v>
      </c>
      <c r="B62" s="1" t="str">
        <f t="shared" si="0"/>
        <v>2025-09</v>
      </c>
      <c r="C62">
        <v>7</v>
      </c>
      <c r="D62">
        <v>999</v>
      </c>
      <c r="E62" t="str">
        <f>VLOOKUP(D62,Statistikkoder!$A$1:$C$172,2,FALSE)</f>
        <v>    Medtages ikke                        </v>
      </c>
      <c r="F62" s="15">
        <v>14023</v>
      </c>
      <c r="G62" s="14">
        <v>30.63</v>
      </c>
      <c r="H62" s="14">
        <v>0</v>
      </c>
      <c r="I62" s="14">
        <v>429524.49</v>
      </c>
    </row>
    <row r="63" spans="1:9" x14ac:dyDescent="0.2">
      <c r="A63" s="2">
        <v>2025</v>
      </c>
      <c r="B63" s="1" t="str">
        <f t="shared" si="0"/>
        <v>2025-09</v>
      </c>
      <c r="C63">
        <v>8</v>
      </c>
      <c r="D63">
        <v>10</v>
      </c>
      <c r="E63" t="str">
        <f>VLOOKUP(D63,Statistikkoder!$A$1:$C$172,2,FALSE)</f>
        <v>    Voksen gående                    </v>
      </c>
      <c r="F63" s="15">
        <v>884</v>
      </c>
      <c r="G63" s="14">
        <v>137.32</v>
      </c>
      <c r="H63" s="14">
        <v>126.62</v>
      </c>
      <c r="I63" s="14">
        <v>121390.88</v>
      </c>
    </row>
    <row r="64" spans="1:9" x14ac:dyDescent="0.2">
      <c r="A64" s="2">
        <v>2025</v>
      </c>
      <c r="B64" s="1" t="str">
        <f t="shared" si="0"/>
        <v>2025-09</v>
      </c>
      <c r="C64">
        <v>8</v>
      </c>
      <c r="D64">
        <v>100</v>
      </c>
      <c r="E64" t="str">
        <f>VLOOKUP(D64,Statistikkoder!$A$1:$C$172,2,FALSE)</f>
        <v>    Køje                            </v>
      </c>
      <c r="F64" s="15">
        <v>113</v>
      </c>
      <c r="G64" s="14">
        <v>350.96</v>
      </c>
      <c r="H64" s="14">
        <v>0</v>
      </c>
      <c r="I64" s="14">
        <v>39658.480000000003</v>
      </c>
    </row>
    <row r="65" spans="1:9" x14ac:dyDescent="0.2">
      <c r="A65" s="2">
        <v>2025</v>
      </c>
      <c r="B65" s="1" t="str">
        <f t="shared" si="0"/>
        <v>2025-09</v>
      </c>
      <c r="C65">
        <v>8</v>
      </c>
      <c r="D65">
        <v>101</v>
      </c>
      <c r="E65" t="str">
        <f>VLOOKUP(D65,Statistikkoder!$A$1:$C$172,2,FALSE)</f>
        <v>    Kahyt                            </v>
      </c>
      <c r="F65" s="15">
        <v>410</v>
      </c>
      <c r="G65" s="14">
        <v>741.09</v>
      </c>
      <c r="H65" s="14">
        <v>0</v>
      </c>
      <c r="I65" s="14">
        <v>303846.90000000002</v>
      </c>
    </row>
    <row r="66" spans="1:9" x14ac:dyDescent="0.2">
      <c r="A66" s="2">
        <v>2025</v>
      </c>
      <c r="B66" s="1" t="str">
        <f t="shared" si="0"/>
        <v>2025-09</v>
      </c>
      <c r="C66">
        <v>8</v>
      </c>
      <c r="D66">
        <v>1010</v>
      </c>
      <c r="E66" t="str">
        <f>VLOOKUP(D66,Statistikkoder!$A$1:$C$172,2,FALSE)</f>
        <v xml:space="preserve">    Fragtgods                               </v>
      </c>
      <c r="F66" s="15">
        <v>2580</v>
      </c>
      <c r="G66" s="14">
        <v>666.61</v>
      </c>
      <c r="H66" s="14">
        <v>0</v>
      </c>
      <c r="I66" s="14">
        <v>1719853.8</v>
      </c>
    </row>
    <row r="67" spans="1:9" x14ac:dyDescent="0.2">
      <c r="A67" s="2">
        <v>2025</v>
      </c>
      <c r="B67" s="1" t="str">
        <f t="shared" ref="B67:B130" si="1">_xlfn.CONCAT(A67,"-09")</f>
        <v>2025-09</v>
      </c>
      <c r="C67">
        <v>8</v>
      </c>
      <c r="D67">
        <v>104</v>
      </c>
      <c r="E67" t="str">
        <f>VLOOKUP(D67,Statistikkoder!$A$1:$C$172,2,FALSE)</f>
        <v>    Kahyt Handicap                  </v>
      </c>
      <c r="F67" s="15">
        <v>20</v>
      </c>
      <c r="G67" s="14">
        <v>371.05</v>
      </c>
      <c r="H67" s="14">
        <v>0</v>
      </c>
      <c r="I67" s="14">
        <v>7421</v>
      </c>
    </row>
    <row r="68" spans="1:9" x14ac:dyDescent="0.2">
      <c r="A68" s="2">
        <v>2025</v>
      </c>
      <c r="B68" s="1" t="str">
        <f t="shared" si="1"/>
        <v>2025-09</v>
      </c>
      <c r="C68">
        <v>8</v>
      </c>
      <c r="D68">
        <v>105</v>
      </c>
      <c r="E68" t="str">
        <f>VLOOKUP(D68,Statistikkoder!$A$1:$C$172,2,FALSE)</f>
        <v>    Bil                              </v>
      </c>
      <c r="F68" s="15">
        <v>1488</v>
      </c>
      <c r="G68" s="14">
        <v>429.08</v>
      </c>
      <c r="H68" s="14">
        <v>478.8</v>
      </c>
      <c r="I68" s="14">
        <v>638471.04</v>
      </c>
    </row>
    <row r="69" spans="1:9" x14ac:dyDescent="0.2">
      <c r="A69" s="2">
        <v>2025</v>
      </c>
      <c r="B69" s="1" t="str">
        <f t="shared" si="1"/>
        <v>2025-09</v>
      </c>
      <c r="C69">
        <v>8</v>
      </c>
      <c r="D69">
        <v>106</v>
      </c>
      <c r="E69" t="str">
        <f>VLOOKUP(D69,Statistikkoder!$A$1:$C$172,2,FALSE)</f>
        <v>    Bil Pensionist                  </v>
      </c>
      <c r="F69" s="15">
        <v>267</v>
      </c>
      <c r="G69" s="14">
        <v>578.78</v>
      </c>
      <c r="H69" s="14">
        <v>336.78</v>
      </c>
      <c r="I69" s="14">
        <v>154534.26</v>
      </c>
    </row>
    <row r="70" spans="1:9" x14ac:dyDescent="0.2">
      <c r="A70" s="2">
        <v>2025</v>
      </c>
      <c r="B70" s="1" t="str">
        <f t="shared" si="1"/>
        <v>2025-09</v>
      </c>
      <c r="C70">
        <v>8</v>
      </c>
      <c r="D70">
        <v>107</v>
      </c>
      <c r="E70" t="str">
        <f>VLOOKUP(D70,Statistikkoder!$A$1:$C$172,2,FALSE)</f>
        <v>    Bil Handicap                    </v>
      </c>
      <c r="F70" s="15">
        <v>44</v>
      </c>
      <c r="G70" s="14">
        <v>383</v>
      </c>
      <c r="H70" s="14">
        <v>383.59</v>
      </c>
      <c r="I70" s="14">
        <v>16852</v>
      </c>
    </row>
    <row r="71" spans="1:9" x14ac:dyDescent="0.2">
      <c r="A71" s="2">
        <v>2025</v>
      </c>
      <c r="B71" s="1" t="str">
        <f t="shared" si="1"/>
        <v>2025-09</v>
      </c>
      <c r="C71">
        <v>8</v>
      </c>
      <c r="D71">
        <v>11</v>
      </c>
      <c r="E71" t="str">
        <f>VLOOKUP(D71,Statistikkoder!$A$1:$C$172,2,FALSE)</f>
        <v>    DSB skolerejser                  </v>
      </c>
      <c r="F71" s="15">
        <v>414</v>
      </c>
      <c r="G71" s="14">
        <v>89</v>
      </c>
      <c r="H71" s="14">
        <v>0</v>
      </c>
      <c r="I71" s="14">
        <v>36846</v>
      </c>
    </row>
    <row r="72" spans="1:9" x14ac:dyDescent="0.2">
      <c r="A72" s="2">
        <v>2025</v>
      </c>
      <c r="B72" s="1" t="str">
        <f t="shared" si="1"/>
        <v>2025-09</v>
      </c>
      <c r="C72">
        <v>8</v>
      </c>
      <c r="D72">
        <v>114</v>
      </c>
      <c r="E72" t="str">
        <f>VLOOKUP(D72,Statistikkoder!$A$1:$C$172,2,FALSE)</f>
        <v>    Bil Fribillet                            </v>
      </c>
      <c r="F72" s="15">
        <v>9</v>
      </c>
      <c r="G72" s="14">
        <v>66.67</v>
      </c>
      <c r="H72" s="14">
        <v>0</v>
      </c>
      <c r="I72" s="14">
        <v>600.03</v>
      </c>
    </row>
    <row r="73" spans="1:9" x14ac:dyDescent="0.2">
      <c r="A73" s="2">
        <v>2025</v>
      </c>
      <c r="B73" s="1" t="str">
        <f t="shared" si="1"/>
        <v>2025-09</v>
      </c>
      <c r="C73">
        <v>8</v>
      </c>
      <c r="D73">
        <v>116</v>
      </c>
      <c r="E73" t="str">
        <f>VLOOKUP(D73,Statistikkoder!$A$1:$C$172,2,FALSE)</f>
        <v>    Bil med anhænger                        </v>
      </c>
      <c r="F73" s="15">
        <v>251</v>
      </c>
      <c r="G73" s="14">
        <v>461.15</v>
      </c>
      <c r="H73" s="14">
        <v>431.27</v>
      </c>
      <c r="I73" s="14">
        <v>115748.65</v>
      </c>
    </row>
    <row r="74" spans="1:9" x14ac:dyDescent="0.2">
      <c r="A74" s="2">
        <v>2025</v>
      </c>
      <c r="B74" s="1" t="str">
        <f t="shared" si="1"/>
        <v>2025-09</v>
      </c>
      <c r="C74">
        <v>8</v>
      </c>
      <c r="D74">
        <v>136</v>
      </c>
      <c r="E74" t="str">
        <f>VLOOKUP(D74,Statistikkoder!$A$1:$C$172,2,FALSE)</f>
        <v>    Bil med anhænger pensionist              </v>
      </c>
      <c r="F74" s="15">
        <v>31</v>
      </c>
      <c r="G74" s="14">
        <v>628.97</v>
      </c>
      <c r="H74" s="14">
        <v>553.86</v>
      </c>
      <c r="I74" s="14">
        <v>19498.07</v>
      </c>
    </row>
    <row r="75" spans="1:9" x14ac:dyDescent="0.2">
      <c r="A75" s="2">
        <v>2025</v>
      </c>
      <c r="B75" s="1" t="str">
        <f t="shared" si="1"/>
        <v>2025-09</v>
      </c>
      <c r="C75">
        <v>8</v>
      </c>
      <c r="D75">
        <v>156</v>
      </c>
      <c r="E75" t="str">
        <f>VLOOKUP(D75,Statistikkoder!$A$1:$C$172,2,FALSE)</f>
        <v>    Bil med anhænger handicap            </v>
      </c>
      <c r="F75" s="15">
        <v>8</v>
      </c>
      <c r="G75" s="14">
        <v>469.63</v>
      </c>
      <c r="H75" s="14">
        <v>0</v>
      </c>
      <c r="I75" s="14">
        <v>3757.04</v>
      </c>
    </row>
    <row r="76" spans="1:9" x14ac:dyDescent="0.2">
      <c r="A76" s="2">
        <v>2025</v>
      </c>
      <c r="B76" s="1" t="str">
        <f t="shared" si="1"/>
        <v>2025-09</v>
      </c>
      <c r="C76">
        <v>8</v>
      </c>
      <c r="D76">
        <v>20</v>
      </c>
      <c r="E76" t="str">
        <f>VLOOKUP(D76,Statistikkoder!$A$1:$C$172,2,FALSE)</f>
        <v>    Barn 12-15 år gående              </v>
      </c>
      <c r="F76" s="15">
        <v>50</v>
      </c>
      <c r="G76" s="14">
        <v>49</v>
      </c>
      <c r="H76" s="14">
        <v>81.63</v>
      </c>
      <c r="I76" s="14">
        <v>2450</v>
      </c>
    </row>
    <row r="77" spans="1:9" x14ac:dyDescent="0.2">
      <c r="A77" s="2">
        <v>2025</v>
      </c>
      <c r="B77" s="1" t="str">
        <f t="shared" si="1"/>
        <v>2025-09</v>
      </c>
      <c r="C77">
        <v>8</v>
      </c>
      <c r="D77">
        <v>210</v>
      </c>
      <c r="E77" t="str">
        <f>VLOOKUP(D77,Statistikkoder!$A$1:$C$172,2,FALSE)</f>
        <v>    Anhænger                              </v>
      </c>
      <c r="F77" s="15">
        <v>2</v>
      </c>
      <c r="G77" s="14">
        <v>599</v>
      </c>
      <c r="H77" s="14">
        <v>0</v>
      </c>
      <c r="I77" s="14">
        <v>1198</v>
      </c>
    </row>
    <row r="78" spans="1:9" x14ac:dyDescent="0.2">
      <c r="A78" s="2">
        <v>2025</v>
      </c>
      <c r="B78" s="1" t="str">
        <f t="shared" si="1"/>
        <v>2025-09</v>
      </c>
      <c r="C78">
        <v>8</v>
      </c>
      <c r="D78">
        <v>29</v>
      </c>
      <c r="E78" t="str">
        <f>VLOOKUP(D78,Statistikkoder!$A$1:$C$172,2,FALSE)</f>
        <v xml:space="preserve">    Barn  0-11 år gående alene              </v>
      </c>
      <c r="F78" s="15">
        <v>4</v>
      </c>
      <c r="G78" s="14">
        <v>29</v>
      </c>
      <c r="H78" s="14">
        <v>0</v>
      </c>
      <c r="I78" s="14">
        <v>116</v>
      </c>
    </row>
    <row r="79" spans="1:9" x14ac:dyDescent="0.2">
      <c r="A79" s="2">
        <v>2025</v>
      </c>
      <c r="B79" s="1" t="str">
        <f t="shared" si="1"/>
        <v>2025-09</v>
      </c>
      <c r="C79">
        <v>8</v>
      </c>
      <c r="D79">
        <v>30</v>
      </c>
      <c r="E79" t="str">
        <f>VLOOKUP(D79,Statistikkoder!$A$1:$C$172,2,FALSE)</f>
        <v>    Barn  0-11 år gående              </v>
      </c>
      <c r="F79" s="15">
        <v>23</v>
      </c>
      <c r="G79" s="14">
        <v>0</v>
      </c>
      <c r="H79" s="14">
        <v>0</v>
      </c>
      <c r="I79" s="14">
        <v>0</v>
      </c>
    </row>
    <row r="80" spans="1:9" x14ac:dyDescent="0.2">
      <c r="A80" s="2">
        <v>2025</v>
      </c>
      <c r="B80" s="1" t="str">
        <f t="shared" si="1"/>
        <v>2025-09</v>
      </c>
      <c r="C80">
        <v>8</v>
      </c>
      <c r="D80">
        <v>310</v>
      </c>
      <c r="E80" t="str">
        <f>VLOOKUP(D80,Statistikkoder!$A$1:$C$172,2,FALSE)</f>
        <v>    Autocamper &lt;  8 meter                </v>
      </c>
      <c r="F80" s="15">
        <v>117</v>
      </c>
      <c r="G80" s="14">
        <v>451.14</v>
      </c>
      <c r="H80" s="14">
        <v>494.39</v>
      </c>
      <c r="I80" s="14">
        <v>52783.38</v>
      </c>
    </row>
    <row r="81" spans="1:9" x14ac:dyDescent="0.2">
      <c r="A81" s="2">
        <v>2025</v>
      </c>
      <c r="B81" s="1" t="str">
        <f t="shared" si="1"/>
        <v>2025-09</v>
      </c>
      <c r="C81">
        <v>8</v>
      </c>
      <c r="D81">
        <v>320</v>
      </c>
      <c r="E81" t="str">
        <f>VLOOKUP(D81,Statistikkoder!$A$1:$C$172,2,FALSE)</f>
        <v>    Autocamper &lt; 12 meter                </v>
      </c>
      <c r="F81" s="15">
        <v>5</v>
      </c>
      <c r="G81" s="14">
        <v>439</v>
      </c>
      <c r="H81" s="14">
        <v>494.39</v>
      </c>
      <c r="I81" s="14">
        <v>2195</v>
      </c>
    </row>
    <row r="82" spans="1:9" x14ac:dyDescent="0.2">
      <c r="A82" s="2">
        <v>2025</v>
      </c>
      <c r="B82" s="1" t="str">
        <f t="shared" si="1"/>
        <v>2025-09</v>
      </c>
      <c r="C82">
        <v>8</v>
      </c>
      <c r="D82">
        <v>330</v>
      </c>
      <c r="E82" t="str">
        <f>VLOOKUP(D82,Statistikkoder!$A$1:$C$172,2,FALSE)</f>
        <v>    Autocamper &lt;  8 meter pensionist      </v>
      </c>
      <c r="F82" s="15">
        <v>60</v>
      </c>
      <c r="G82" s="14">
        <v>409</v>
      </c>
      <c r="H82" s="14">
        <v>539.87</v>
      </c>
      <c r="I82" s="14">
        <v>24540</v>
      </c>
    </row>
    <row r="83" spans="1:9" x14ac:dyDescent="0.2">
      <c r="A83" s="2">
        <v>2025</v>
      </c>
      <c r="B83" s="1" t="str">
        <f t="shared" si="1"/>
        <v>2025-09</v>
      </c>
      <c r="C83">
        <v>8</v>
      </c>
      <c r="D83">
        <v>340</v>
      </c>
      <c r="E83" t="str">
        <f>VLOOKUP(D83,Statistikkoder!$A$1:$C$172,2,FALSE)</f>
        <v>    Autocamper &lt; 12 meter pensionist      </v>
      </c>
      <c r="F83" s="15">
        <v>4</v>
      </c>
      <c r="G83" s="14">
        <v>593</v>
      </c>
      <c r="H83" s="14">
        <v>593.92999999999995</v>
      </c>
      <c r="I83" s="14">
        <v>2372</v>
      </c>
    </row>
    <row r="84" spans="1:9" x14ac:dyDescent="0.2">
      <c r="A84" s="2">
        <v>2025</v>
      </c>
      <c r="B84" s="1" t="str">
        <f t="shared" si="1"/>
        <v>2025-09</v>
      </c>
      <c r="C84">
        <v>8</v>
      </c>
      <c r="D84">
        <v>40</v>
      </c>
      <c r="E84" t="str">
        <f>VLOOKUP(D84,Statistikkoder!$A$1:$C$172,2,FALSE)</f>
        <v>    Pensionist gående                </v>
      </c>
      <c r="F84" s="15">
        <v>315</v>
      </c>
      <c r="G84" s="14">
        <v>81</v>
      </c>
      <c r="H84" s="14">
        <v>81.63</v>
      </c>
      <c r="I84" s="14">
        <v>25515</v>
      </c>
    </row>
    <row r="85" spans="1:9" x14ac:dyDescent="0.2">
      <c r="A85" s="2">
        <v>2025</v>
      </c>
      <c r="B85" s="1" t="str">
        <f t="shared" si="1"/>
        <v>2025-09</v>
      </c>
      <c r="C85">
        <v>8</v>
      </c>
      <c r="D85">
        <v>410</v>
      </c>
      <c r="E85" t="str">
        <f>VLOOKUP(D85,Statistikkoder!$A$1:$C$172,2,FALSE)</f>
        <v>    MC                                    </v>
      </c>
      <c r="F85" s="15">
        <v>70</v>
      </c>
      <c r="G85" s="14">
        <v>200.43</v>
      </c>
      <c r="H85" s="14">
        <v>246.47</v>
      </c>
      <c r="I85" s="14">
        <v>14030.1</v>
      </c>
    </row>
    <row r="86" spans="1:9" x14ac:dyDescent="0.2">
      <c r="A86" s="2">
        <v>2025</v>
      </c>
      <c r="B86" s="1" t="str">
        <f t="shared" si="1"/>
        <v>2025-09</v>
      </c>
      <c r="C86">
        <v>8</v>
      </c>
      <c r="D86">
        <v>420</v>
      </c>
      <c r="E86" t="str">
        <f>VLOOKUP(D86,Statistikkoder!$A$1:$C$172,2,FALSE)</f>
        <v>    MC/Knallert pensionist                </v>
      </c>
      <c r="F86" s="15">
        <v>20</v>
      </c>
      <c r="G86" s="14">
        <v>227</v>
      </c>
      <c r="H86" s="14">
        <v>227.17</v>
      </c>
      <c r="I86" s="14">
        <v>4540</v>
      </c>
    </row>
    <row r="87" spans="1:9" x14ac:dyDescent="0.2">
      <c r="A87" s="2">
        <v>2025</v>
      </c>
      <c r="B87" s="1" t="str">
        <f t="shared" si="1"/>
        <v>2025-09</v>
      </c>
      <c r="C87">
        <v>8</v>
      </c>
      <c r="D87">
        <v>50</v>
      </c>
      <c r="E87" t="str">
        <f>VLOOKUP(D87,Statistikkoder!$A$1:$C$172,2,FALSE)</f>
        <v>    Handicap gående                  </v>
      </c>
      <c r="F87" s="15">
        <v>20</v>
      </c>
      <c r="G87" s="14">
        <v>81</v>
      </c>
      <c r="H87" s="14">
        <v>81.63</v>
      </c>
      <c r="I87" s="14">
        <v>1620</v>
      </c>
    </row>
    <row r="88" spans="1:9" x14ac:dyDescent="0.2">
      <c r="A88" s="2">
        <v>2025</v>
      </c>
      <c r="B88" s="1" t="str">
        <f t="shared" si="1"/>
        <v>2025-09</v>
      </c>
      <c r="C88">
        <v>8</v>
      </c>
      <c r="D88">
        <v>510</v>
      </c>
      <c r="E88" t="str">
        <f>VLOOKUP(D88,Statistikkoder!$A$1:$C$172,2,FALSE)</f>
        <v>    Cykel Voksen                            </v>
      </c>
      <c r="F88" s="15">
        <v>175</v>
      </c>
      <c r="G88" s="14">
        <v>22.71</v>
      </c>
      <c r="H88" s="14">
        <v>0</v>
      </c>
      <c r="I88" s="14">
        <v>3974.25</v>
      </c>
    </row>
    <row r="89" spans="1:9" x14ac:dyDescent="0.2">
      <c r="A89" s="2">
        <v>2025</v>
      </c>
      <c r="B89" s="1" t="str">
        <f t="shared" si="1"/>
        <v>2025-09</v>
      </c>
      <c r="C89">
        <v>8</v>
      </c>
      <c r="D89">
        <v>520</v>
      </c>
      <c r="E89" t="str">
        <f>VLOOKUP(D89,Statistikkoder!$A$1:$C$172,2,FALSE)</f>
        <v>    Cykel Barn 12-15 år                      </v>
      </c>
      <c r="F89" s="15">
        <v>96</v>
      </c>
      <c r="G89" s="14">
        <v>12</v>
      </c>
      <c r="H89" s="14">
        <v>0</v>
      </c>
      <c r="I89" s="14">
        <v>1152</v>
      </c>
    </row>
    <row r="90" spans="1:9" x14ac:dyDescent="0.2">
      <c r="A90" s="2">
        <v>2025</v>
      </c>
      <c r="B90" s="1" t="str">
        <f t="shared" si="1"/>
        <v>2025-09</v>
      </c>
      <c r="C90">
        <v>8</v>
      </c>
      <c r="D90">
        <v>540</v>
      </c>
      <c r="E90" t="str">
        <f>VLOOKUP(D90,Statistikkoder!$A$1:$C$172,2,FALSE)</f>
        <v>    Cykel m/anhænger Voksen                  </v>
      </c>
      <c r="F90" s="15">
        <v>4</v>
      </c>
      <c r="G90" s="14">
        <v>48.5</v>
      </c>
      <c r="H90" s="14">
        <v>0</v>
      </c>
      <c r="I90" s="14">
        <v>194</v>
      </c>
    </row>
    <row r="91" spans="1:9" x14ac:dyDescent="0.2">
      <c r="A91" s="2">
        <v>2025</v>
      </c>
      <c r="B91" s="1" t="str">
        <f t="shared" si="1"/>
        <v>2025-09</v>
      </c>
      <c r="C91">
        <v>8</v>
      </c>
      <c r="D91">
        <v>620</v>
      </c>
      <c r="E91" t="str">
        <f>VLOOKUP(D91,Statistikkoder!$A$1:$C$172,2,FALSE)</f>
        <v>    Bus &lt; 14 m incl. passagerer              </v>
      </c>
      <c r="F91" s="15">
        <v>2</v>
      </c>
      <c r="G91" s="14">
        <v>3087</v>
      </c>
      <c r="H91" s="14">
        <v>3087.82</v>
      </c>
      <c r="I91" s="14">
        <v>6174</v>
      </c>
    </row>
    <row r="92" spans="1:9" x14ac:dyDescent="0.2">
      <c r="A92" s="2">
        <v>2025</v>
      </c>
      <c r="B92" s="1" t="str">
        <f t="shared" si="1"/>
        <v>2025-09</v>
      </c>
      <c r="C92">
        <v>8</v>
      </c>
      <c r="D92">
        <v>710</v>
      </c>
      <c r="E92" t="str">
        <f>VLOOKUP(D92,Statistikkoder!$A$1:$C$172,2,FALSE)</f>
        <v>    Forvogn &lt; 10 meter incl. fører          </v>
      </c>
      <c r="F92" s="15">
        <v>85</v>
      </c>
      <c r="G92" s="14">
        <v>297.5</v>
      </c>
      <c r="H92" s="14">
        <v>0</v>
      </c>
      <c r="I92" s="14">
        <v>25287.5</v>
      </c>
    </row>
    <row r="93" spans="1:9" x14ac:dyDescent="0.2">
      <c r="A93" s="2">
        <v>2025</v>
      </c>
      <c r="B93" s="1" t="str">
        <f t="shared" si="1"/>
        <v>2025-09</v>
      </c>
      <c r="C93">
        <v>8</v>
      </c>
      <c r="D93">
        <v>720</v>
      </c>
      <c r="E93" t="str">
        <f>VLOOKUP(D93,Statistikkoder!$A$1:$C$172,2,FALSE)</f>
        <v>    Forvogn &gt; 10 meter incl. fører          </v>
      </c>
      <c r="F93" s="15">
        <v>367</v>
      </c>
      <c r="G93" s="14">
        <v>410</v>
      </c>
      <c r="H93" s="14">
        <v>0</v>
      </c>
      <c r="I93" s="14">
        <v>150470</v>
      </c>
    </row>
    <row r="94" spans="1:9" x14ac:dyDescent="0.2">
      <c r="A94" s="2">
        <v>2025</v>
      </c>
      <c r="B94" s="1" t="str">
        <f t="shared" si="1"/>
        <v>2025-09</v>
      </c>
      <c r="C94">
        <v>8</v>
      </c>
      <c r="D94">
        <v>730</v>
      </c>
      <c r="E94" t="str">
        <f>VLOOKUP(D94,Statistikkoder!$A$1:$C$172,2,FALSE)</f>
        <v>    Sættervogn 17 m. max 40 tons            </v>
      </c>
      <c r="F94" s="15">
        <v>176</v>
      </c>
      <c r="G94" s="14">
        <v>526.25</v>
      </c>
      <c r="H94" s="14">
        <v>0</v>
      </c>
      <c r="I94" s="14">
        <v>92620</v>
      </c>
    </row>
    <row r="95" spans="1:9" x14ac:dyDescent="0.2">
      <c r="A95" s="2">
        <v>2025</v>
      </c>
      <c r="B95" s="1" t="str">
        <f t="shared" si="1"/>
        <v>2025-09</v>
      </c>
      <c r="C95">
        <v>8</v>
      </c>
      <c r="D95">
        <v>740</v>
      </c>
      <c r="E95" t="str">
        <f>VLOOKUP(D95,Statistikkoder!$A$1:$C$172,2,FALSE)</f>
        <v>    Vogntog 19 m. max 40 tons                </v>
      </c>
      <c r="F95" s="15">
        <v>80</v>
      </c>
      <c r="G95" s="14">
        <v>682.5</v>
      </c>
      <c r="H95" s="14">
        <v>0</v>
      </c>
      <c r="I95" s="14">
        <v>54600</v>
      </c>
    </row>
    <row r="96" spans="1:9" x14ac:dyDescent="0.2">
      <c r="A96" s="2">
        <v>2025</v>
      </c>
      <c r="B96" s="1" t="str">
        <f t="shared" si="1"/>
        <v>2025-09</v>
      </c>
      <c r="C96">
        <v>8</v>
      </c>
      <c r="D96">
        <v>750</v>
      </c>
      <c r="E96" t="str">
        <f>VLOOKUP(D96,Statistikkoder!$A$1:$C$172,2,FALSE)</f>
        <v>    Løs trailer m/håndtering 34 tons        </v>
      </c>
      <c r="F96" s="15">
        <v>2282</v>
      </c>
      <c r="G96" s="14">
        <v>566.25</v>
      </c>
      <c r="H96" s="14">
        <v>0</v>
      </c>
      <c r="I96" s="14">
        <v>1292182.5</v>
      </c>
    </row>
    <row r="97" spans="1:9" x14ac:dyDescent="0.2">
      <c r="A97" s="2">
        <v>2025</v>
      </c>
      <c r="B97" s="1" t="str">
        <f t="shared" si="1"/>
        <v>2025-09</v>
      </c>
      <c r="C97">
        <v>8</v>
      </c>
      <c r="D97">
        <v>760</v>
      </c>
      <c r="E97" t="str">
        <f>VLOOKUP(D97,Statistikkoder!$A$1:$C$172,2,FALSE)</f>
        <v>    Løs trailer m/håndtering 34 tons, Haste  </v>
      </c>
      <c r="F97" s="15">
        <v>716</v>
      </c>
      <c r="G97" s="14">
        <v>610</v>
      </c>
      <c r="H97" s="14">
        <v>0</v>
      </c>
      <c r="I97" s="14">
        <v>436760</v>
      </c>
    </row>
    <row r="98" spans="1:9" x14ac:dyDescent="0.2">
      <c r="A98" s="2">
        <v>2025</v>
      </c>
      <c r="B98" s="1" t="str">
        <f t="shared" si="1"/>
        <v>2025-09</v>
      </c>
      <c r="C98">
        <v>8</v>
      </c>
      <c r="D98">
        <v>765</v>
      </c>
      <c r="E98" t="str">
        <f>VLOOKUP(D98,Statistikkoder!$A$1:$C$172,2,FALSE)</f>
        <v>    Special transport                        </v>
      </c>
      <c r="F98" s="15">
        <v>56</v>
      </c>
      <c r="G98" s="14">
        <v>1958.95</v>
      </c>
      <c r="H98" s="14">
        <v>0</v>
      </c>
      <c r="I98" s="14">
        <v>109701.2</v>
      </c>
    </row>
    <row r="99" spans="1:9" x14ac:dyDescent="0.2">
      <c r="A99" s="2">
        <v>2025</v>
      </c>
      <c r="B99" s="1" t="str">
        <f t="shared" si="1"/>
        <v>2025-09</v>
      </c>
      <c r="C99">
        <v>8</v>
      </c>
      <c r="D99">
        <v>770</v>
      </c>
      <c r="E99" t="str">
        <f>VLOOKUP(D99,Statistikkoder!$A$1:$C$172,2,FALSE)</f>
        <v>    Godsmængde i Tons                        </v>
      </c>
      <c r="F99" s="15">
        <v>47982</v>
      </c>
      <c r="G99" s="14">
        <v>0</v>
      </c>
      <c r="H99" s="14">
        <v>0</v>
      </c>
      <c r="I99" s="14">
        <v>0</v>
      </c>
    </row>
    <row r="100" spans="1:9" x14ac:dyDescent="0.2">
      <c r="A100" s="2">
        <v>2025</v>
      </c>
      <c r="B100" s="1" t="str">
        <f t="shared" si="1"/>
        <v>2025-09</v>
      </c>
      <c r="C100">
        <v>8</v>
      </c>
      <c r="D100">
        <v>771</v>
      </c>
      <c r="E100" t="str">
        <f>VLOOKUP(D100,Statistikkoder!$A$1:$C$172,2,FALSE)</f>
        <v>    Farlig Gods                              </v>
      </c>
      <c r="F100" s="15">
        <v>1110</v>
      </c>
      <c r="G100" s="14">
        <v>0</v>
      </c>
      <c r="H100" s="14">
        <v>0</v>
      </c>
      <c r="I100" s="14">
        <v>0</v>
      </c>
    </row>
    <row r="101" spans="1:9" x14ac:dyDescent="0.2">
      <c r="A101" s="2">
        <v>2025</v>
      </c>
      <c r="B101" s="1" t="str">
        <f t="shared" si="1"/>
        <v>2025-09</v>
      </c>
      <c r="C101">
        <v>8</v>
      </c>
      <c r="D101">
        <v>772</v>
      </c>
      <c r="E101" t="str">
        <f>VLOOKUP(D101,Statistikkoder!$A$1:$C$172,2,FALSE)</f>
        <v>    Ekstra meter Fragt                      </v>
      </c>
      <c r="F101" s="15">
        <v>3</v>
      </c>
      <c r="G101" s="14">
        <v>48.75</v>
      </c>
      <c r="H101" s="14">
        <v>0</v>
      </c>
      <c r="I101" s="14">
        <v>146.25</v>
      </c>
    </row>
    <row r="102" spans="1:9" x14ac:dyDescent="0.2">
      <c r="A102" s="2">
        <v>2025</v>
      </c>
      <c r="B102" s="1" t="str">
        <f t="shared" si="1"/>
        <v>2025-09</v>
      </c>
      <c r="C102">
        <v>8</v>
      </c>
      <c r="D102">
        <v>773</v>
      </c>
      <c r="E102" t="str">
        <f>VLOOKUP(D102,Statistikkoder!$A$1:$C$172,2,FALSE)</f>
        <v>    Ekstra bred                              </v>
      </c>
      <c r="F102" s="15">
        <v>55</v>
      </c>
      <c r="G102" s="14">
        <v>1370.18</v>
      </c>
      <c r="H102" s="14">
        <v>0</v>
      </c>
      <c r="I102" s="14">
        <v>75359.899999999994</v>
      </c>
    </row>
    <row r="103" spans="1:9" x14ac:dyDescent="0.2">
      <c r="A103" s="2">
        <v>2025</v>
      </c>
      <c r="B103" s="1" t="str">
        <f t="shared" si="1"/>
        <v>2025-09</v>
      </c>
      <c r="C103">
        <v>8</v>
      </c>
      <c r="D103">
        <v>775</v>
      </c>
      <c r="E103" t="str">
        <f>VLOOKUP(D103,Statistikkoder!$A$1:$C$172,2,FALSE)</f>
        <v>    Tillæg for førerløs enhed                </v>
      </c>
      <c r="F103" s="15">
        <v>413</v>
      </c>
      <c r="G103" s="14">
        <v>445</v>
      </c>
      <c r="H103" s="14">
        <v>0</v>
      </c>
      <c r="I103" s="14">
        <v>183785</v>
      </c>
    </row>
    <row r="104" spans="1:9" x14ac:dyDescent="0.2">
      <c r="A104" s="2">
        <v>2025</v>
      </c>
      <c r="B104" s="1" t="str">
        <f t="shared" si="1"/>
        <v>2025-09</v>
      </c>
      <c r="C104">
        <v>8</v>
      </c>
      <c r="D104">
        <v>780</v>
      </c>
      <c r="E104" t="str">
        <f>VLOOKUP(D104,Statistikkoder!$A$1:$C$172,2,FALSE)</f>
        <v>    Kiste                                    </v>
      </c>
      <c r="F104" s="15">
        <v>4</v>
      </c>
      <c r="G104" s="14">
        <v>573.75</v>
      </c>
      <c r="H104" s="14">
        <v>0</v>
      </c>
      <c r="I104" s="14">
        <v>2295</v>
      </c>
    </row>
    <row r="105" spans="1:9" x14ac:dyDescent="0.2">
      <c r="A105" s="2">
        <v>2025</v>
      </c>
      <c r="B105" s="1" t="str">
        <f t="shared" si="1"/>
        <v>2025-09</v>
      </c>
      <c r="C105">
        <v>8</v>
      </c>
      <c r="D105">
        <v>9010</v>
      </c>
      <c r="E105" t="str">
        <f>VLOOKUP(D105,Statistikkoder!$A$1:$C$172,2,FALSE)</f>
        <v xml:space="preserve">    Gående ikke ovf.                        </v>
      </c>
      <c r="F105" s="15">
        <v>32</v>
      </c>
      <c r="G105" s="14">
        <v>94.94</v>
      </c>
      <c r="H105" s="14">
        <v>0</v>
      </c>
      <c r="I105" s="14">
        <v>3038.08</v>
      </c>
    </row>
    <row r="106" spans="1:9" x14ac:dyDescent="0.2">
      <c r="A106" s="2">
        <v>2025</v>
      </c>
      <c r="B106" s="1" t="str">
        <f t="shared" si="1"/>
        <v>2025-09</v>
      </c>
      <c r="C106">
        <v>8</v>
      </c>
      <c r="D106">
        <v>989</v>
      </c>
      <c r="E106" t="str">
        <f>VLOOKUP(D106,Statistikkoder!$A$1:$C$172,2,FALSE)</f>
        <v>    Invalid ikke handicap                        </v>
      </c>
      <c r="F106" s="15">
        <v>8</v>
      </c>
      <c r="G106" s="14">
        <v>0</v>
      </c>
      <c r="H106" s="14">
        <v>0</v>
      </c>
      <c r="I106" s="14">
        <v>0</v>
      </c>
    </row>
    <row r="107" spans="1:9" x14ac:dyDescent="0.2">
      <c r="A107" s="2">
        <v>2025</v>
      </c>
      <c r="B107" s="1" t="str">
        <f t="shared" si="1"/>
        <v>2025-09</v>
      </c>
      <c r="C107">
        <v>8</v>
      </c>
      <c r="D107">
        <v>995</v>
      </c>
      <c r="E107" t="str">
        <f>VLOOKUP(D107,Statistikkoder!$A$1:$C$172,2,FALSE)</f>
        <v>    Ekspeditionstillæg - ændring                    </v>
      </c>
      <c r="F107" s="15">
        <v>216</v>
      </c>
      <c r="G107" s="14">
        <v>44.33</v>
      </c>
      <c r="H107" s="14">
        <v>0</v>
      </c>
      <c r="I107" s="14">
        <v>9575.2800000000007</v>
      </c>
    </row>
    <row r="108" spans="1:9" x14ac:dyDescent="0.2">
      <c r="A108" s="2">
        <v>2025</v>
      </c>
      <c r="B108" s="1" t="str">
        <f t="shared" si="1"/>
        <v>2025-09</v>
      </c>
      <c r="C108">
        <v>8</v>
      </c>
      <c r="D108">
        <v>996</v>
      </c>
      <c r="E108" t="str">
        <f>VLOOKUP(D108,Statistikkoder!$A$1:$C$172,2,FALSE)</f>
        <v>    Passager i køretøj                            </v>
      </c>
      <c r="F108" s="15">
        <v>22</v>
      </c>
      <c r="G108" s="14">
        <v>0</v>
      </c>
      <c r="H108" s="14">
        <v>0</v>
      </c>
      <c r="I108" s="14">
        <v>0</v>
      </c>
    </row>
    <row r="109" spans="1:9" x14ac:dyDescent="0.2">
      <c r="A109" s="2">
        <v>2025</v>
      </c>
      <c r="B109" s="1" t="str">
        <f t="shared" si="1"/>
        <v>2025-09</v>
      </c>
      <c r="C109">
        <v>8</v>
      </c>
      <c r="D109">
        <v>997</v>
      </c>
      <c r="E109" t="str">
        <f>VLOOKUP(D109,Statistikkoder!$A$1:$C$172,2,FALSE)</f>
        <v>    Passager ekstra i bil                          </v>
      </c>
      <c r="F109" s="15">
        <v>72</v>
      </c>
      <c r="G109" s="14">
        <v>49</v>
      </c>
      <c r="H109" s="14">
        <v>0</v>
      </c>
      <c r="I109" s="14">
        <v>3528</v>
      </c>
    </row>
    <row r="110" spans="1:9" x14ac:dyDescent="0.2">
      <c r="A110" s="2">
        <v>2025</v>
      </c>
      <c r="B110" s="1" t="str">
        <f t="shared" si="1"/>
        <v>2025-09</v>
      </c>
      <c r="C110">
        <v>8</v>
      </c>
      <c r="D110">
        <v>998</v>
      </c>
      <c r="E110" t="str">
        <f>VLOOKUP(D110,Statistikkoder!$A$1:$C$172,2,FALSE)</f>
        <v xml:space="preserve">    Elstik til lastbil                      </v>
      </c>
      <c r="F110" s="15">
        <v>890</v>
      </c>
      <c r="G110" s="14">
        <v>0</v>
      </c>
      <c r="H110" s="14">
        <v>0</v>
      </c>
      <c r="I110" s="14">
        <v>0</v>
      </c>
    </row>
    <row r="111" spans="1:9" x14ac:dyDescent="0.2">
      <c r="A111" s="2">
        <v>2025</v>
      </c>
      <c r="B111" s="1" t="str">
        <f t="shared" si="1"/>
        <v>2025-09</v>
      </c>
      <c r="C111">
        <v>8</v>
      </c>
      <c r="D111">
        <v>999</v>
      </c>
      <c r="E111" t="str">
        <f>VLOOKUP(D111,Statistikkoder!$A$1:$C$172,2,FALSE)</f>
        <v>    Medtages ikke                        </v>
      </c>
      <c r="F111" s="15">
        <v>1669</v>
      </c>
      <c r="G111" s="14">
        <v>11.37</v>
      </c>
      <c r="H111" s="14">
        <v>0</v>
      </c>
      <c r="I111" s="14">
        <v>18976.53</v>
      </c>
    </row>
    <row r="112" spans="1:9" x14ac:dyDescent="0.2">
      <c r="A112" s="2">
        <v>2025</v>
      </c>
      <c r="B112" s="1" t="str">
        <f t="shared" si="1"/>
        <v>2025-09</v>
      </c>
      <c r="C112">
        <v>7</v>
      </c>
      <c r="D112">
        <v>1</v>
      </c>
      <c r="E112" t="str">
        <f>VLOOKUP(D112,Statistikkoder!$A$1:$C$172,2,FALSE)</f>
        <v xml:space="preserve">    Tilkøb                                  </v>
      </c>
      <c r="F112" s="15">
        <v>14</v>
      </c>
      <c r="G112" s="14">
        <v>300</v>
      </c>
      <c r="H112" s="14">
        <v>0</v>
      </c>
      <c r="I112" s="14">
        <v>4200</v>
      </c>
    </row>
    <row r="113" spans="1:9" x14ac:dyDescent="0.2">
      <c r="A113" s="2">
        <v>2025</v>
      </c>
      <c r="B113" s="1" t="str">
        <f t="shared" si="1"/>
        <v>2025-09</v>
      </c>
      <c r="C113">
        <v>7</v>
      </c>
      <c r="D113">
        <v>930</v>
      </c>
      <c r="E113" t="str">
        <f>VLOOKUP(D113,Statistikkoder!$A$1:$C$172,2,FALSE)</f>
        <v>    Pendler Gående Voksen                    </v>
      </c>
      <c r="F113" s="15">
        <v>163</v>
      </c>
      <c r="G113" s="14">
        <v>66.59</v>
      </c>
      <c r="H113" s="14">
        <v>0</v>
      </c>
      <c r="I113" s="14">
        <v>10854.17</v>
      </c>
    </row>
    <row r="114" spans="1:9" x14ac:dyDescent="0.2">
      <c r="A114" s="2">
        <v>2025</v>
      </c>
      <c r="B114" s="1" t="str">
        <f t="shared" si="1"/>
        <v>2025-09</v>
      </c>
      <c r="C114">
        <v>7</v>
      </c>
      <c r="D114">
        <v>935</v>
      </c>
      <c r="E114" t="str">
        <f>VLOOKUP(D114,Statistikkoder!$A$1:$C$172,2,FALSE)</f>
        <v>    Pendler Gående Barn 12-15 år                  </v>
      </c>
      <c r="F114" s="15">
        <v>6</v>
      </c>
      <c r="G114" s="14">
        <v>77.83</v>
      </c>
      <c r="H114" s="14">
        <v>0</v>
      </c>
      <c r="I114" s="14">
        <v>466.98</v>
      </c>
    </row>
    <row r="115" spans="1:9" x14ac:dyDescent="0.2">
      <c r="A115" s="2">
        <v>2025</v>
      </c>
      <c r="B115" s="1" t="str">
        <f t="shared" si="1"/>
        <v>2025-09</v>
      </c>
      <c r="C115">
        <v>7</v>
      </c>
      <c r="D115">
        <v>940</v>
      </c>
      <c r="E115" t="str">
        <f>VLOOKUP(D115,Statistikkoder!$A$1:$C$172,2,FALSE)</f>
        <v>    Pendler Gående Værnepligtig                    </v>
      </c>
      <c r="F115" s="15">
        <v>45</v>
      </c>
      <c r="G115" s="14">
        <v>0</v>
      </c>
      <c r="H115" s="14">
        <v>0</v>
      </c>
      <c r="I115" s="14">
        <v>0</v>
      </c>
    </row>
    <row r="116" spans="1:9" x14ac:dyDescent="0.2">
      <c r="A116" s="2">
        <v>2025</v>
      </c>
      <c r="B116" s="1" t="str">
        <f t="shared" si="1"/>
        <v>2025-09</v>
      </c>
      <c r="C116">
        <v>7</v>
      </c>
      <c r="D116">
        <v>945</v>
      </c>
      <c r="E116" t="str">
        <f>VLOOKUP(D116,Statistikkoder!$A$1:$C$172,2,FALSE)</f>
        <v xml:space="preserve">    Pendler Bil &lt; 1,95 m                            </v>
      </c>
      <c r="F116" s="15">
        <v>3477</v>
      </c>
      <c r="G116" s="14">
        <v>329.66</v>
      </c>
      <c r="H116" s="14">
        <v>0</v>
      </c>
      <c r="I116" s="14">
        <v>1146227.82</v>
      </c>
    </row>
    <row r="117" spans="1:9" x14ac:dyDescent="0.2">
      <c r="A117" s="2">
        <v>2025</v>
      </c>
      <c r="B117" s="1" t="str">
        <f t="shared" si="1"/>
        <v>2025-09</v>
      </c>
      <c r="C117">
        <v>7</v>
      </c>
      <c r="D117">
        <v>950</v>
      </c>
      <c r="E117" t="str">
        <f>VLOOKUP(D117,Statistikkoder!$A$1:$C$172,2,FALSE)</f>
        <v>    Pendler Bil &gt; 1,95 m                            </v>
      </c>
      <c r="F117" s="15">
        <v>86</v>
      </c>
      <c r="G117" s="14">
        <v>541.55999999999995</v>
      </c>
      <c r="H117" s="14">
        <v>0</v>
      </c>
      <c r="I117" s="14">
        <v>46574.16</v>
      </c>
    </row>
    <row r="118" spans="1:9" x14ac:dyDescent="0.2">
      <c r="A118" s="2">
        <v>2025</v>
      </c>
      <c r="B118" s="1" t="str">
        <f t="shared" si="1"/>
        <v>2025-09</v>
      </c>
      <c r="C118">
        <v>7</v>
      </c>
      <c r="D118">
        <v>955</v>
      </c>
      <c r="E118" t="str">
        <f>VLOOKUP(D118,Statistikkoder!$A$1:$C$172,2,FALSE)</f>
        <v>    Pendler Bil m/anh. &lt; 1,95 m              </v>
      </c>
      <c r="F118" s="15">
        <v>1</v>
      </c>
      <c r="G118" s="14">
        <v>539</v>
      </c>
      <c r="H118" s="14">
        <v>0</v>
      </c>
      <c r="I118" s="14">
        <v>539</v>
      </c>
    </row>
    <row r="119" spans="1:9" x14ac:dyDescent="0.2">
      <c r="A119" s="2">
        <v>2025</v>
      </c>
      <c r="B119" s="1" t="str">
        <f t="shared" si="1"/>
        <v>2025-09</v>
      </c>
      <c r="C119">
        <v>7</v>
      </c>
      <c r="D119">
        <v>975</v>
      </c>
      <c r="E119" t="str">
        <f>VLOOKUP(D119,Statistikkoder!$A$1:$C$172,2,FALSE)</f>
        <v>    Pendler MC m/sidevogn/anh.                    </v>
      </c>
      <c r="F119" s="15">
        <v>8</v>
      </c>
      <c r="G119" s="14">
        <v>309.75</v>
      </c>
      <c r="H119" s="14">
        <v>0</v>
      </c>
      <c r="I119" s="14">
        <v>2478</v>
      </c>
    </row>
    <row r="120" spans="1:9" x14ac:dyDescent="0.2">
      <c r="A120" s="2">
        <v>2025</v>
      </c>
      <c r="B120" s="1" t="str">
        <f t="shared" si="1"/>
        <v>2025-09</v>
      </c>
      <c r="C120">
        <v>7</v>
      </c>
      <c r="D120">
        <v>999</v>
      </c>
      <c r="E120" t="str">
        <f>VLOOKUP(D120,Statistikkoder!$A$1:$C$172,2,FALSE)</f>
        <v>    Medtages ikke                        </v>
      </c>
      <c r="F120" s="15">
        <v>296</v>
      </c>
      <c r="G120" s="14">
        <v>19.52</v>
      </c>
      <c r="H120" s="14">
        <v>0</v>
      </c>
      <c r="I120" s="14">
        <v>5777.92</v>
      </c>
    </row>
    <row r="121" spans="1:9" x14ac:dyDescent="0.2">
      <c r="A121" s="2">
        <v>2025</v>
      </c>
      <c r="B121" s="1" t="str">
        <f t="shared" si="1"/>
        <v>2025-09</v>
      </c>
      <c r="C121">
        <v>8</v>
      </c>
      <c r="D121">
        <v>930</v>
      </c>
      <c r="E121" t="str">
        <f>VLOOKUP(D121,Statistikkoder!$A$1:$C$172,2,FALSE)</f>
        <v>    Pendler Gående Voksen                    </v>
      </c>
      <c r="F121" s="15">
        <v>12</v>
      </c>
      <c r="G121" s="14">
        <v>133.91999999999999</v>
      </c>
      <c r="H121" s="14">
        <v>0</v>
      </c>
      <c r="I121" s="14">
        <v>1607.04</v>
      </c>
    </row>
    <row r="122" spans="1:9" x14ac:dyDescent="0.2">
      <c r="A122" s="2">
        <v>2025</v>
      </c>
      <c r="B122" s="1" t="str">
        <f t="shared" si="1"/>
        <v>2025-09</v>
      </c>
      <c r="C122">
        <v>8</v>
      </c>
      <c r="D122">
        <v>940</v>
      </c>
      <c r="E122" t="str">
        <f>VLOOKUP(D122,Statistikkoder!$A$1:$C$172,2,FALSE)</f>
        <v>    Pendler Gående Værnepligtig                    </v>
      </c>
      <c r="F122" s="15">
        <v>18</v>
      </c>
      <c r="G122" s="14">
        <v>0</v>
      </c>
      <c r="H122" s="14">
        <v>0</v>
      </c>
      <c r="I122" s="14">
        <v>0</v>
      </c>
    </row>
    <row r="123" spans="1:9" x14ac:dyDescent="0.2">
      <c r="A123" s="2">
        <v>2025</v>
      </c>
      <c r="B123" s="1" t="str">
        <f t="shared" si="1"/>
        <v>2025-09</v>
      </c>
      <c r="C123">
        <v>8</v>
      </c>
      <c r="D123">
        <v>945</v>
      </c>
      <c r="E123" t="str">
        <f>VLOOKUP(D123,Statistikkoder!$A$1:$C$172,2,FALSE)</f>
        <v xml:space="preserve">    Pendler Bil &lt; 1,95 m                            </v>
      </c>
      <c r="F123" s="15">
        <v>17</v>
      </c>
      <c r="G123" s="14">
        <v>550.76</v>
      </c>
      <c r="H123" s="14">
        <v>0</v>
      </c>
      <c r="I123" s="14">
        <v>9362.92</v>
      </c>
    </row>
    <row r="124" spans="1:9" x14ac:dyDescent="0.2">
      <c r="A124" s="2">
        <v>2025</v>
      </c>
      <c r="B124" s="1" t="str">
        <f t="shared" si="1"/>
        <v>2025-09</v>
      </c>
      <c r="C124">
        <v>8</v>
      </c>
      <c r="D124">
        <v>950</v>
      </c>
      <c r="E124" t="str">
        <f>VLOOKUP(D124,Statistikkoder!$A$1:$C$172,2,FALSE)</f>
        <v>    Pendler Bil &gt; 1,95 m                            </v>
      </c>
      <c r="F124" s="15">
        <v>9</v>
      </c>
      <c r="G124" s="14">
        <v>679</v>
      </c>
      <c r="H124" s="14">
        <v>0</v>
      </c>
      <c r="I124" s="14">
        <v>6111</v>
      </c>
    </row>
    <row r="125" spans="1:9" x14ac:dyDescent="0.2">
      <c r="A125" s="2">
        <v>2025</v>
      </c>
      <c r="B125" s="1" t="str">
        <f t="shared" si="1"/>
        <v>2025-09</v>
      </c>
      <c r="C125">
        <v>8</v>
      </c>
      <c r="D125">
        <v>999</v>
      </c>
      <c r="E125" t="str">
        <f>VLOOKUP(D125,Statistikkoder!$A$1:$C$172,2,FALSE)</f>
        <v>    Medtages ikke                        </v>
      </c>
      <c r="F125" s="15">
        <v>11</v>
      </c>
      <c r="G125" s="14">
        <v>20.13</v>
      </c>
      <c r="H125" s="14">
        <v>0</v>
      </c>
      <c r="I125" s="14">
        <v>221.43</v>
      </c>
    </row>
    <row r="126" spans="1:9" x14ac:dyDescent="0.2">
      <c r="F126" s="15"/>
      <c r="G126" s="14"/>
      <c r="H126" s="14"/>
      <c r="I126" s="14"/>
    </row>
    <row r="127" spans="1:9" x14ac:dyDescent="0.2">
      <c r="F127" s="15"/>
      <c r="G127" s="14"/>
      <c r="H127" s="14"/>
      <c r="I127" s="14"/>
    </row>
    <row r="128" spans="1:9" x14ac:dyDescent="0.2">
      <c r="F128" s="15"/>
      <c r="G128" s="14"/>
      <c r="H128" s="14"/>
      <c r="I128" s="14"/>
    </row>
    <row r="129" spans="6:9" x14ac:dyDescent="0.2">
      <c r="F129" s="15"/>
      <c r="G129" s="14"/>
      <c r="H129" s="14"/>
      <c r="I129" s="14"/>
    </row>
    <row r="130" spans="6:9" x14ac:dyDescent="0.2">
      <c r="F130" s="15"/>
      <c r="G130" s="14"/>
      <c r="H130" s="14"/>
      <c r="I130" s="14"/>
    </row>
    <row r="131" spans="6:9" x14ac:dyDescent="0.2">
      <c r="F131" s="15"/>
      <c r="G131" s="14"/>
      <c r="H131" s="14"/>
      <c r="I131" s="14"/>
    </row>
    <row r="132" spans="6:9" x14ac:dyDescent="0.2">
      <c r="F132" s="15"/>
      <c r="G132" s="14"/>
      <c r="H132" s="14"/>
      <c r="I132" s="14"/>
    </row>
    <row r="133" spans="6:9" x14ac:dyDescent="0.2">
      <c r="F133" s="15"/>
      <c r="G133" s="14"/>
      <c r="H133" s="14"/>
      <c r="I133" s="14"/>
    </row>
    <row r="134" spans="6:9" x14ac:dyDescent="0.2">
      <c r="F134" s="15"/>
      <c r="G134" s="14"/>
      <c r="H134" s="14"/>
      <c r="I134" s="14"/>
    </row>
    <row r="135" spans="6:9" x14ac:dyDescent="0.2">
      <c r="F135" s="15"/>
      <c r="G135" s="14"/>
      <c r="H135" s="14"/>
      <c r="I135" s="14"/>
    </row>
  </sheetData>
  <sortState xmlns:xlrd2="http://schemas.microsoft.com/office/spreadsheetml/2017/richdata2" ref="A2:I90">
    <sortCondition ref="C2:C90"/>
    <sortCondition ref="D2:D9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5A113-F57A-40E9-AA37-193B11FA5708}">
  <dimension ref="A1:C172"/>
  <sheetViews>
    <sheetView workbookViewId="0">
      <pane ySplit="1" topLeftCell="A2" activePane="bottomLeft" state="frozen"/>
      <selection pane="bottomLeft" activeCell="A2" sqref="A2"/>
    </sheetView>
  </sheetViews>
  <sheetFormatPr defaultColWidth="9.140625" defaultRowHeight="12.75" x14ac:dyDescent="0.2"/>
  <cols>
    <col min="1" max="1" width="9.140625" style="7"/>
    <col min="2" max="2" width="40.140625" style="7" bestFit="1" customWidth="1"/>
    <col min="3" max="3" width="14.5703125" style="7" bestFit="1" customWidth="1"/>
    <col min="4" max="16384" width="9.140625" style="7"/>
  </cols>
  <sheetData>
    <row r="1" spans="1:3" ht="25.5" x14ac:dyDescent="0.2">
      <c r="A1" s="4" t="s">
        <v>9</v>
      </c>
      <c r="B1" s="5" t="s">
        <v>5</v>
      </c>
      <c r="C1" s="6" t="s">
        <v>10</v>
      </c>
    </row>
    <row r="2" spans="1:3" x14ac:dyDescent="0.2">
      <c r="A2" s="11">
        <v>1</v>
      </c>
      <c r="B2" s="12" t="s">
        <v>190</v>
      </c>
      <c r="C2" s="13" t="s">
        <v>150</v>
      </c>
    </row>
    <row r="3" spans="1:3" x14ac:dyDescent="0.2">
      <c r="A3" s="8">
        <v>3</v>
      </c>
      <c r="B3" s="9" t="s">
        <v>191</v>
      </c>
      <c r="C3" s="10" t="s">
        <v>150</v>
      </c>
    </row>
    <row r="4" spans="1:3" x14ac:dyDescent="0.2">
      <c r="A4" s="11">
        <v>5</v>
      </c>
      <c r="B4" s="12" t="s">
        <v>11</v>
      </c>
      <c r="C4" s="13" t="s">
        <v>12</v>
      </c>
    </row>
    <row r="5" spans="1:3" x14ac:dyDescent="0.2">
      <c r="A5" s="8">
        <v>6</v>
      </c>
      <c r="B5" s="9" t="s">
        <v>193</v>
      </c>
      <c r="C5" s="10" t="s">
        <v>150</v>
      </c>
    </row>
    <row r="6" spans="1:3" x14ac:dyDescent="0.2">
      <c r="A6" s="11">
        <v>8</v>
      </c>
      <c r="B6" s="12" t="s">
        <v>13</v>
      </c>
      <c r="C6" s="13" t="s">
        <v>12</v>
      </c>
    </row>
    <row r="7" spans="1:3" x14ac:dyDescent="0.2">
      <c r="A7" s="8">
        <v>9</v>
      </c>
      <c r="B7" s="9" t="s">
        <v>14</v>
      </c>
      <c r="C7" s="10" t="s">
        <v>12</v>
      </c>
    </row>
    <row r="8" spans="1:3" x14ac:dyDescent="0.2">
      <c r="A8" s="11">
        <v>10</v>
      </c>
      <c r="B8" s="12" t="s">
        <v>15</v>
      </c>
      <c r="C8" s="13" t="s">
        <v>12</v>
      </c>
    </row>
    <row r="9" spans="1:3" x14ac:dyDescent="0.2">
      <c r="A9" s="8">
        <v>11</v>
      </c>
      <c r="B9" s="9" t="s">
        <v>16</v>
      </c>
      <c r="C9" s="10" t="s">
        <v>12</v>
      </c>
    </row>
    <row r="10" spans="1:3" x14ac:dyDescent="0.2">
      <c r="A10" s="11">
        <v>12</v>
      </c>
      <c r="B10" s="12" t="s">
        <v>17</v>
      </c>
      <c r="C10" s="13" t="s">
        <v>12</v>
      </c>
    </row>
    <row r="11" spans="1:3" x14ac:dyDescent="0.2">
      <c r="A11" s="8">
        <v>13</v>
      </c>
      <c r="B11" s="9" t="s">
        <v>18</v>
      </c>
      <c r="C11" s="10" t="s">
        <v>12</v>
      </c>
    </row>
    <row r="12" spans="1:3" x14ac:dyDescent="0.2">
      <c r="A12" s="11">
        <v>14</v>
      </c>
      <c r="B12" s="12" t="s">
        <v>19</v>
      </c>
      <c r="C12" s="13" t="s">
        <v>12</v>
      </c>
    </row>
    <row r="13" spans="1:3" x14ac:dyDescent="0.2">
      <c r="A13" s="8">
        <v>15</v>
      </c>
      <c r="B13" s="9" t="s">
        <v>20</v>
      </c>
      <c r="C13" s="10" t="s">
        <v>12</v>
      </c>
    </row>
    <row r="14" spans="1:3" x14ac:dyDescent="0.2">
      <c r="A14" s="11">
        <v>16</v>
      </c>
      <c r="B14" s="12" t="s">
        <v>21</v>
      </c>
      <c r="C14" s="13" t="s">
        <v>12</v>
      </c>
    </row>
    <row r="15" spans="1:3" x14ac:dyDescent="0.2">
      <c r="A15" s="8">
        <v>18</v>
      </c>
      <c r="B15" s="9" t="s">
        <v>192</v>
      </c>
      <c r="C15" s="10" t="s">
        <v>12</v>
      </c>
    </row>
    <row r="16" spans="1:3" x14ac:dyDescent="0.2">
      <c r="A16" s="11">
        <v>19</v>
      </c>
      <c r="B16" s="12" t="s">
        <v>188</v>
      </c>
      <c r="C16" s="13" t="s">
        <v>12</v>
      </c>
    </row>
    <row r="17" spans="1:3" x14ac:dyDescent="0.2">
      <c r="A17" s="8">
        <v>20</v>
      </c>
      <c r="B17" s="9" t="s">
        <v>22</v>
      </c>
      <c r="C17" s="10" t="s">
        <v>12</v>
      </c>
    </row>
    <row r="18" spans="1:3" x14ac:dyDescent="0.2">
      <c r="A18" s="11">
        <v>21</v>
      </c>
      <c r="B18" s="12" t="s">
        <v>23</v>
      </c>
      <c r="C18" s="13" t="s">
        <v>12</v>
      </c>
    </row>
    <row r="19" spans="1:3" x14ac:dyDescent="0.2">
      <c r="A19" s="8">
        <v>25</v>
      </c>
      <c r="B19" s="9" t="s">
        <v>24</v>
      </c>
      <c r="C19" s="10" t="s">
        <v>12</v>
      </c>
    </row>
    <row r="20" spans="1:3" x14ac:dyDescent="0.2">
      <c r="A20" s="11">
        <v>26</v>
      </c>
      <c r="B20" s="12" t="s">
        <v>25</v>
      </c>
      <c r="C20" s="13" t="s">
        <v>12</v>
      </c>
    </row>
    <row r="21" spans="1:3" x14ac:dyDescent="0.2">
      <c r="A21" s="8">
        <v>27</v>
      </c>
      <c r="B21" s="9" t="s">
        <v>26</v>
      </c>
      <c r="C21" s="10" t="s">
        <v>12</v>
      </c>
    </row>
    <row r="22" spans="1:3" x14ac:dyDescent="0.2">
      <c r="A22" s="11">
        <v>29</v>
      </c>
      <c r="B22" s="12" t="s">
        <v>187</v>
      </c>
      <c r="C22" s="13" t="s">
        <v>12</v>
      </c>
    </row>
    <row r="23" spans="1:3" x14ac:dyDescent="0.2">
      <c r="A23" s="8">
        <v>30</v>
      </c>
      <c r="B23" s="9" t="s">
        <v>27</v>
      </c>
      <c r="C23" s="10" t="s">
        <v>12</v>
      </c>
    </row>
    <row r="24" spans="1:3" x14ac:dyDescent="0.2">
      <c r="A24" s="11">
        <v>31</v>
      </c>
      <c r="B24" s="12" t="s">
        <v>28</v>
      </c>
      <c r="C24" s="13" t="s">
        <v>12</v>
      </c>
    </row>
    <row r="25" spans="1:3" x14ac:dyDescent="0.2">
      <c r="A25" s="8">
        <v>40</v>
      </c>
      <c r="B25" s="9" t="s">
        <v>29</v>
      </c>
      <c r="C25" s="10" t="s">
        <v>12</v>
      </c>
    </row>
    <row r="26" spans="1:3" x14ac:dyDescent="0.2">
      <c r="A26" s="11">
        <v>41</v>
      </c>
      <c r="B26" s="12" t="s">
        <v>30</v>
      </c>
      <c r="C26" s="13" t="s">
        <v>12</v>
      </c>
    </row>
    <row r="27" spans="1:3" x14ac:dyDescent="0.2">
      <c r="A27" s="8">
        <v>50</v>
      </c>
      <c r="B27" s="9" t="s">
        <v>31</v>
      </c>
      <c r="C27" s="10" t="s">
        <v>12</v>
      </c>
    </row>
    <row r="28" spans="1:3" x14ac:dyDescent="0.2">
      <c r="A28" s="11">
        <v>60</v>
      </c>
      <c r="B28" s="12" t="s">
        <v>32</v>
      </c>
      <c r="C28" s="13" t="s">
        <v>12</v>
      </c>
    </row>
    <row r="29" spans="1:3" x14ac:dyDescent="0.2">
      <c r="A29" s="8">
        <v>70</v>
      </c>
      <c r="B29" s="9" t="s">
        <v>33</v>
      </c>
      <c r="C29" s="10" t="s">
        <v>12</v>
      </c>
    </row>
    <row r="30" spans="1:3" x14ac:dyDescent="0.2">
      <c r="A30" s="11">
        <v>71</v>
      </c>
      <c r="B30" s="12" t="s">
        <v>34</v>
      </c>
      <c r="C30" s="13" t="s">
        <v>12</v>
      </c>
    </row>
    <row r="31" spans="1:3" x14ac:dyDescent="0.2">
      <c r="A31" s="8">
        <v>73</v>
      </c>
      <c r="B31" s="9" t="s">
        <v>35</v>
      </c>
      <c r="C31" s="10" t="s">
        <v>12</v>
      </c>
    </row>
    <row r="32" spans="1:3" x14ac:dyDescent="0.2">
      <c r="A32" s="11">
        <v>80</v>
      </c>
      <c r="B32" s="12" t="s">
        <v>36</v>
      </c>
      <c r="C32" s="13" t="s">
        <v>37</v>
      </c>
    </row>
    <row r="33" spans="1:3" x14ac:dyDescent="0.2">
      <c r="A33" s="8">
        <v>81</v>
      </c>
      <c r="B33" s="9" t="s">
        <v>38</v>
      </c>
      <c r="C33" s="10" t="s">
        <v>37</v>
      </c>
    </row>
    <row r="34" spans="1:3" x14ac:dyDescent="0.2">
      <c r="A34" s="11">
        <v>82</v>
      </c>
      <c r="B34" s="12" t="s">
        <v>39</v>
      </c>
      <c r="C34" s="13" t="s">
        <v>37</v>
      </c>
    </row>
    <row r="35" spans="1:3" x14ac:dyDescent="0.2">
      <c r="A35" s="8">
        <v>83</v>
      </c>
      <c r="B35" s="9" t="s">
        <v>40</v>
      </c>
      <c r="C35" s="10" t="s">
        <v>37</v>
      </c>
    </row>
    <row r="36" spans="1:3" x14ac:dyDescent="0.2">
      <c r="A36" s="11">
        <v>84</v>
      </c>
      <c r="B36" s="12" t="s">
        <v>40</v>
      </c>
      <c r="C36" s="13" t="s">
        <v>37</v>
      </c>
    </row>
    <row r="37" spans="1:3" x14ac:dyDescent="0.2">
      <c r="A37" s="8">
        <v>100</v>
      </c>
      <c r="B37" s="9" t="s">
        <v>41</v>
      </c>
      <c r="C37" s="10" t="s">
        <v>42</v>
      </c>
    </row>
    <row r="38" spans="1:3" x14ac:dyDescent="0.2">
      <c r="A38" s="11">
        <v>101</v>
      </c>
      <c r="B38" s="12" t="s">
        <v>43</v>
      </c>
      <c r="C38" s="13" t="s">
        <v>42</v>
      </c>
    </row>
    <row r="39" spans="1:3" x14ac:dyDescent="0.2">
      <c r="A39" s="8">
        <v>102</v>
      </c>
      <c r="B39" s="9" t="s">
        <v>44</v>
      </c>
      <c r="C39" s="10" t="s">
        <v>42</v>
      </c>
    </row>
    <row r="40" spans="1:3" x14ac:dyDescent="0.2">
      <c r="A40" s="11">
        <v>103</v>
      </c>
      <c r="B40" s="12" t="s">
        <v>45</v>
      </c>
      <c r="C40" s="13" t="s">
        <v>42</v>
      </c>
    </row>
    <row r="41" spans="1:3" x14ac:dyDescent="0.2">
      <c r="A41" s="8">
        <v>104</v>
      </c>
      <c r="B41" s="9" t="s">
        <v>46</v>
      </c>
      <c r="C41" s="10" t="s">
        <v>42</v>
      </c>
    </row>
    <row r="42" spans="1:3" x14ac:dyDescent="0.2">
      <c r="A42" s="11">
        <v>105</v>
      </c>
      <c r="B42" s="12" t="s">
        <v>47</v>
      </c>
      <c r="C42" s="13" t="s">
        <v>37</v>
      </c>
    </row>
    <row r="43" spans="1:3" x14ac:dyDescent="0.2">
      <c r="A43" s="8">
        <v>106</v>
      </c>
      <c r="B43" s="9" t="s">
        <v>48</v>
      </c>
      <c r="C43" s="10" t="s">
        <v>37</v>
      </c>
    </row>
    <row r="44" spans="1:3" x14ac:dyDescent="0.2">
      <c r="A44" s="11">
        <v>107</v>
      </c>
      <c r="B44" s="12" t="s">
        <v>49</v>
      </c>
      <c r="C44" s="13" t="s">
        <v>37</v>
      </c>
    </row>
    <row r="45" spans="1:3" x14ac:dyDescent="0.2">
      <c r="A45" s="8">
        <v>108</v>
      </c>
      <c r="B45" s="9" t="s">
        <v>50</v>
      </c>
      <c r="C45" s="10" t="s">
        <v>51</v>
      </c>
    </row>
    <row r="46" spans="1:3" x14ac:dyDescent="0.2">
      <c r="A46" s="11">
        <v>109</v>
      </c>
      <c r="B46" s="12" t="s">
        <v>52</v>
      </c>
      <c r="C46" s="13" t="s">
        <v>51</v>
      </c>
    </row>
    <row r="47" spans="1:3" x14ac:dyDescent="0.2">
      <c r="A47" s="8">
        <v>110</v>
      </c>
      <c r="B47" s="9" t="s">
        <v>53</v>
      </c>
      <c r="C47" s="10" t="s">
        <v>37</v>
      </c>
    </row>
    <row r="48" spans="1:3" x14ac:dyDescent="0.2">
      <c r="A48" s="11">
        <v>111</v>
      </c>
      <c r="B48" s="12" t="s">
        <v>54</v>
      </c>
      <c r="C48" s="13" t="s">
        <v>37</v>
      </c>
    </row>
    <row r="49" spans="1:3" x14ac:dyDescent="0.2">
      <c r="A49" s="8">
        <v>112</v>
      </c>
      <c r="B49" s="9" t="s">
        <v>55</v>
      </c>
      <c r="C49" s="10" t="s">
        <v>56</v>
      </c>
    </row>
    <row r="50" spans="1:3" x14ac:dyDescent="0.2">
      <c r="A50" s="11">
        <v>113</v>
      </c>
      <c r="B50" s="12" t="s">
        <v>57</v>
      </c>
      <c r="C50" s="13" t="s">
        <v>56</v>
      </c>
    </row>
    <row r="51" spans="1:3" x14ac:dyDescent="0.2">
      <c r="A51" s="8">
        <v>114</v>
      </c>
      <c r="B51" s="9" t="s">
        <v>58</v>
      </c>
      <c r="C51" s="10" t="s">
        <v>37</v>
      </c>
    </row>
    <row r="52" spans="1:3" x14ac:dyDescent="0.2">
      <c r="A52" s="11">
        <v>115</v>
      </c>
      <c r="B52" s="12" t="s">
        <v>59</v>
      </c>
      <c r="C52" s="13" t="s">
        <v>37</v>
      </c>
    </row>
    <row r="53" spans="1:3" x14ac:dyDescent="0.2">
      <c r="A53" s="8">
        <v>116</v>
      </c>
      <c r="B53" s="9" t="s">
        <v>60</v>
      </c>
      <c r="C53" s="10" t="s">
        <v>37</v>
      </c>
    </row>
    <row r="54" spans="1:3" x14ac:dyDescent="0.2">
      <c r="A54" s="11">
        <v>117</v>
      </c>
      <c r="B54" s="12" t="s">
        <v>61</v>
      </c>
      <c r="C54" s="13" t="s">
        <v>37</v>
      </c>
    </row>
    <row r="55" spans="1:3" x14ac:dyDescent="0.2">
      <c r="A55" s="8">
        <v>118</v>
      </c>
      <c r="B55" s="9" t="s">
        <v>62</v>
      </c>
      <c r="C55" s="10" t="s">
        <v>37</v>
      </c>
    </row>
    <row r="56" spans="1:3" x14ac:dyDescent="0.2">
      <c r="A56" s="11">
        <v>119</v>
      </c>
      <c r="B56" s="12" t="s">
        <v>63</v>
      </c>
      <c r="C56" s="13" t="s">
        <v>37</v>
      </c>
    </row>
    <row r="57" spans="1:3" x14ac:dyDescent="0.2">
      <c r="A57" s="8">
        <v>120</v>
      </c>
      <c r="B57" s="9" t="s">
        <v>64</v>
      </c>
      <c r="C57" s="10" t="s">
        <v>37</v>
      </c>
    </row>
    <row r="58" spans="1:3" x14ac:dyDescent="0.2">
      <c r="A58" s="11">
        <v>121</v>
      </c>
      <c r="B58" s="12" t="s">
        <v>65</v>
      </c>
      <c r="C58" s="13" t="s">
        <v>37</v>
      </c>
    </row>
    <row r="59" spans="1:3" x14ac:dyDescent="0.2">
      <c r="A59" s="8">
        <v>122</v>
      </c>
      <c r="B59" s="9" t="s">
        <v>66</v>
      </c>
      <c r="C59" s="10" t="s">
        <v>37</v>
      </c>
    </row>
    <row r="60" spans="1:3" x14ac:dyDescent="0.2">
      <c r="A60" s="11">
        <v>123</v>
      </c>
      <c r="B60" s="12" t="s">
        <v>67</v>
      </c>
      <c r="C60" s="13" t="s">
        <v>37</v>
      </c>
    </row>
    <row r="61" spans="1:3" x14ac:dyDescent="0.2">
      <c r="A61" s="8">
        <v>124</v>
      </c>
      <c r="B61" s="9" t="s">
        <v>68</v>
      </c>
      <c r="C61" s="10" t="s">
        <v>37</v>
      </c>
    </row>
    <row r="62" spans="1:3" x14ac:dyDescent="0.2">
      <c r="A62" s="11">
        <v>125</v>
      </c>
      <c r="B62" s="12" t="s">
        <v>69</v>
      </c>
      <c r="C62" s="13" t="s">
        <v>37</v>
      </c>
    </row>
    <row r="63" spans="1:3" x14ac:dyDescent="0.2">
      <c r="A63" s="8">
        <v>130</v>
      </c>
      <c r="B63" s="9" t="s">
        <v>70</v>
      </c>
      <c r="C63" s="10" t="s">
        <v>37</v>
      </c>
    </row>
    <row r="64" spans="1:3" x14ac:dyDescent="0.2">
      <c r="A64" s="11">
        <v>131</v>
      </c>
      <c r="B64" s="12" t="s">
        <v>71</v>
      </c>
      <c r="C64" s="13" t="s">
        <v>37</v>
      </c>
    </row>
    <row r="65" spans="1:3" x14ac:dyDescent="0.2">
      <c r="A65" s="8">
        <v>135</v>
      </c>
      <c r="B65" s="9" t="s">
        <v>72</v>
      </c>
      <c r="C65" s="10" t="s">
        <v>37</v>
      </c>
    </row>
    <row r="66" spans="1:3" x14ac:dyDescent="0.2">
      <c r="A66" s="11">
        <v>136</v>
      </c>
      <c r="B66" s="12" t="s">
        <v>73</v>
      </c>
      <c r="C66" s="13" t="s">
        <v>37</v>
      </c>
    </row>
    <row r="67" spans="1:3" x14ac:dyDescent="0.2">
      <c r="A67" s="8">
        <v>140</v>
      </c>
      <c r="B67" s="9" t="s">
        <v>74</v>
      </c>
      <c r="C67" s="10" t="s">
        <v>37</v>
      </c>
    </row>
    <row r="68" spans="1:3" x14ac:dyDescent="0.2">
      <c r="A68" s="11">
        <v>145</v>
      </c>
      <c r="B68" s="12" t="s">
        <v>75</v>
      </c>
      <c r="C68" s="13" t="s">
        <v>37</v>
      </c>
    </row>
    <row r="69" spans="1:3" x14ac:dyDescent="0.2">
      <c r="A69" s="8">
        <v>150</v>
      </c>
      <c r="B69" s="9" t="s">
        <v>76</v>
      </c>
      <c r="C69" s="10" t="s">
        <v>37</v>
      </c>
    </row>
    <row r="70" spans="1:3" x14ac:dyDescent="0.2">
      <c r="A70" s="11">
        <v>155</v>
      </c>
      <c r="B70" s="12" t="s">
        <v>77</v>
      </c>
      <c r="C70" s="13" t="s">
        <v>37</v>
      </c>
    </row>
    <row r="71" spans="1:3" x14ac:dyDescent="0.2">
      <c r="A71" s="8">
        <v>156</v>
      </c>
      <c r="B71" s="9" t="s">
        <v>78</v>
      </c>
      <c r="C71" s="10" t="s">
        <v>37</v>
      </c>
    </row>
    <row r="72" spans="1:3" x14ac:dyDescent="0.2">
      <c r="A72" s="11">
        <v>210</v>
      </c>
      <c r="B72" s="12" t="s">
        <v>79</v>
      </c>
      <c r="C72" s="13" t="s">
        <v>56</v>
      </c>
    </row>
    <row r="73" spans="1:3" x14ac:dyDescent="0.2">
      <c r="A73" s="8">
        <v>309</v>
      </c>
      <c r="B73" s="9" t="s">
        <v>80</v>
      </c>
      <c r="C73" s="10" t="s">
        <v>81</v>
      </c>
    </row>
    <row r="74" spans="1:3" x14ac:dyDescent="0.2">
      <c r="A74" s="11">
        <v>310</v>
      </c>
      <c r="B74" s="12" t="s">
        <v>82</v>
      </c>
      <c r="C74" s="13" t="s">
        <v>81</v>
      </c>
    </row>
    <row r="75" spans="1:3" x14ac:dyDescent="0.2">
      <c r="A75" s="8">
        <v>311</v>
      </c>
      <c r="B75" s="9" t="s">
        <v>83</v>
      </c>
      <c r="C75" s="10" t="s">
        <v>81</v>
      </c>
    </row>
    <row r="76" spans="1:3" x14ac:dyDescent="0.2">
      <c r="A76" s="11">
        <v>320</v>
      </c>
      <c r="B76" s="12" t="s">
        <v>84</v>
      </c>
      <c r="C76" s="13" t="s">
        <v>81</v>
      </c>
    </row>
    <row r="77" spans="1:3" x14ac:dyDescent="0.2">
      <c r="A77" s="8">
        <v>321</v>
      </c>
      <c r="B77" s="9" t="s">
        <v>85</v>
      </c>
      <c r="C77" s="10" t="s">
        <v>81</v>
      </c>
    </row>
    <row r="78" spans="1:3" x14ac:dyDescent="0.2">
      <c r="A78" s="11">
        <v>325</v>
      </c>
      <c r="B78" s="12" t="s">
        <v>86</v>
      </c>
      <c r="C78" s="13" t="s">
        <v>81</v>
      </c>
    </row>
    <row r="79" spans="1:3" x14ac:dyDescent="0.2">
      <c r="A79" s="8">
        <v>330</v>
      </c>
      <c r="B79" s="9" t="s">
        <v>87</v>
      </c>
      <c r="C79" s="10" t="s">
        <v>81</v>
      </c>
    </row>
    <row r="80" spans="1:3" x14ac:dyDescent="0.2">
      <c r="A80" s="11">
        <v>340</v>
      </c>
      <c r="B80" s="12" t="s">
        <v>88</v>
      </c>
      <c r="C80" s="13" t="s">
        <v>81</v>
      </c>
    </row>
    <row r="81" spans="1:3" x14ac:dyDescent="0.2">
      <c r="A81" s="8">
        <v>409</v>
      </c>
      <c r="B81" s="9" t="s">
        <v>89</v>
      </c>
      <c r="C81" s="10" t="s">
        <v>90</v>
      </c>
    </row>
    <row r="82" spans="1:3" x14ac:dyDescent="0.2">
      <c r="A82" s="11">
        <v>410</v>
      </c>
      <c r="B82" s="12" t="s">
        <v>91</v>
      </c>
      <c r="C82" s="13" t="s">
        <v>90</v>
      </c>
    </row>
    <row r="83" spans="1:3" x14ac:dyDescent="0.2">
      <c r="A83" s="8">
        <v>411</v>
      </c>
      <c r="B83" s="9" t="s">
        <v>92</v>
      </c>
      <c r="C83" s="10" t="s">
        <v>90</v>
      </c>
    </row>
    <row r="84" spans="1:3" x14ac:dyDescent="0.2">
      <c r="A84" s="11">
        <v>412</v>
      </c>
      <c r="B84" s="12" t="s">
        <v>93</v>
      </c>
      <c r="C84" s="13" t="s">
        <v>90</v>
      </c>
    </row>
    <row r="85" spans="1:3" x14ac:dyDescent="0.2">
      <c r="A85" s="8">
        <v>420</v>
      </c>
      <c r="B85" s="9" t="s">
        <v>94</v>
      </c>
      <c r="C85" s="10" t="s">
        <v>90</v>
      </c>
    </row>
    <row r="86" spans="1:3" x14ac:dyDescent="0.2">
      <c r="A86" s="11">
        <v>421</v>
      </c>
      <c r="B86" s="12" t="s">
        <v>95</v>
      </c>
      <c r="C86" s="13" t="s">
        <v>90</v>
      </c>
    </row>
    <row r="87" spans="1:3" x14ac:dyDescent="0.2">
      <c r="A87" s="8">
        <v>430</v>
      </c>
      <c r="B87" s="9" t="s">
        <v>96</v>
      </c>
      <c r="C87" s="10" t="s">
        <v>90</v>
      </c>
    </row>
    <row r="88" spans="1:3" x14ac:dyDescent="0.2">
      <c r="A88" s="11">
        <v>431</v>
      </c>
      <c r="B88" s="12" t="s">
        <v>97</v>
      </c>
      <c r="C88" s="13" t="s">
        <v>90</v>
      </c>
    </row>
    <row r="89" spans="1:3" x14ac:dyDescent="0.2">
      <c r="A89" s="8">
        <v>440</v>
      </c>
      <c r="B89" s="9" t="s">
        <v>98</v>
      </c>
      <c r="C89" s="10" t="s">
        <v>90</v>
      </c>
    </row>
    <row r="90" spans="1:3" x14ac:dyDescent="0.2">
      <c r="A90" s="11">
        <v>505</v>
      </c>
      <c r="B90" s="12" t="s">
        <v>99</v>
      </c>
      <c r="C90" s="13" t="s">
        <v>100</v>
      </c>
    </row>
    <row r="91" spans="1:3" x14ac:dyDescent="0.2">
      <c r="A91" s="8">
        <v>510</v>
      </c>
      <c r="B91" s="9" t="s">
        <v>101</v>
      </c>
      <c r="C91" s="10" t="s">
        <v>100</v>
      </c>
    </row>
    <row r="92" spans="1:3" x14ac:dyDescent="0.2">
      <c r="A92" s="11">
        <v>511</v>
      </c>
      <c r="B92" s="12" t="s">
        <v>102</v>
      </c>
      <c r="C92" s="13" t="s">
        <v>100</v>
      </c>
    </row>
    <row r="93" spans="1:3" x14ac:dyDescent="0.2">
      <c r="A93" s="8">
        <v>515</v>
      </c>
      <c r="B93" s="9" t="s">
        <v>103</v>
      </c>
      <c r="C93" s="10" t="s">
        <v>100</v>
      </c>
    </row>
    <row r="94" spans="1:3" x14ac:dyDescent="0.2">
      <c r="A94" s="11">
        <v>516</v>
      </c>
      <c r="B94" s="12" t="s">
        <v>104</v>
      </c>
      <c r="C94" s="13" t="s">
        <v>90</v>
      </c>
    </row>
    <row r="95" spans="1:3" x14ac:dyDescent="0.2">
      <c r="A95" s="8">
        <v>520</v>
      </c>
      <c r="B95" s="9" t="s">
        <v>105</v>
      </c>
      <c r="C95" s="10" t="s">
        <v>100</v>
      </c>
    </row>
    <row r="96" spans="1:3" x14ac:dyDescent="0.2">
      <c r="A96" s="11">
        <v>525</v>
      </c>
      <c r="B96" s="12" t="s">
        <v>106</v>
      </c>
      <c r="C96" s="13" t="s">
        <v>100</v>
      </c>
    </row>
    <row r="97" spans="1:3" x14ac:dyDescent="0.2">
      <c r="A97" s="8">
        <v>530</v>
      </c>
      <c r="B97" s="9" t="s">
        <v>107</v>
      </c>
      <c r="C97" s="10" t="s">
        <v>100</v>
      </c>
    </row>
    <row r="98" spans="1:3" x14ac:dyDescent="0.2">
      <c r="A98" s="11">
        <v>532</v>
      </c>
      <c r="B98" s="12" t="s">
        <v>108</v>
      </c>
      <c r="C98" s="13" t="s">
        <v>100</v>
      </c>
    </row>
    <row r="99" spans="1:3" x14ac:dyDescent="0.2">
      <c r="A99" s="8">
        <v>535</v>
      </c>
      <c r="B99" s="9" t="s">
        <v>109</v>
      </c>
      <c r="C99" s="10" t="s">
        <v>100</v>
      </c>
    </row>
    <row r="100" spans="1:3" x14ac:dyDescent="0.2">
      <c r="A100" s="11">
        <v>540</v>
      </c>
      <c r="B100" s="12" t="s">
        <v>110</v>
      </c>
      <c r="C100" s="13" t="s">
        <v>100</v>
      </c>
    </row>
    <row r="101" spans="1:3" x14ac:dyDescent="0.2">
      <c r="A101" s="8">
        <v>545</v>
      </c>
      <c r="B101" s="9" t="s">
        <v>111</v>
      </c>
      <c r="C101" s="10" t="s">
        <v>100</v>
      </c>
    </row>
    <row r="102" spans="1:3" x14ac:dyDescent="0.2">
      <c r="A102" s="11">
        <v>550</v>
      </c>
      <c r="B102" s="12" t="s">
        <v>112</v>
      </c>
      <c r="C102" s="13" t="s">
        <v>100</v>
      </c>
    </row>
    <row r="103" spans="1:3" x14ac:dyDescent="0.2">
      <c r="A103" s="8">
        <v>560</v>
      </c>
      <c r="B103" s="9" t="s">
        <v>113</v>
      </c>
      <c r="C103" s="10" t="s">
        <v>100</v>
      </c>
    </row>
    <row r="104" spans="1:3" x14ac:dyDescent="0.2">
      <c r="A104" s="11">
        <v>562</v>
      </c>
      <c r="B104" s="12" t="s">
        <v>114</v>
      </c>
      <c r="C104" s="13" t="s">
        <v>100</v>
      </c>
    </row>
    <row r="105" spans="1:3" x14ac:dyDescent="0.2">
      <c r="A105" s="8">
        <v>565</v>
      </c>
      <c r="B105" s="9" t="s">
        <v>115</v>
      </c>
      <c r="C105" s="10" t="s">
        <v>100</v>
      </c>
    </row>
    <row r="106" spans="1:3" x14ac:dyDescent="0.2">
      <c r="A106" s="11">
        <v>609</v>
      </c>
      <c r="B106" s="12" t="s">
        <v>116</v>
      </c>
      <c r="C106" s="13" t="s">
        <v>117</v>
      </c>
    </row>
    <row r="107" spans="1:3" x14ac:dyDescent="0.2">
      <c r="A107" s="8">
        <v>610</v>
      </c>
      <c r="B107" s="9" t="s">
        <v>118</v>
      </c>
      <c r="C107" s="10" t="s">
        <v>117</v>
      </c>
    </row>
    <row r="108" spans="1:3" x14ac:dyDescent="0.2">
      <c r="A108" s="11">
        <v>611</v>
      </c>
      <c r="B108" s="12" t="s">
        <v>119</v>
      </c>
      <c r="C108" s="13" t="s">
        <v>117</v>
      </c>
    </row>
    <row r="109" spans="1:3" x14ac:dyDescent="0.2">
      <c r="A109" s="8">
        <v>620</v>
      </c>
      <c r="B109" s="9" t="s">
        <v>120</v>
      </c>
      <c r="C109" s="10" t="s">
        <v>117</v>
      </c>
    </row>
    <row r="110" spans="1:3" x14ac:dyDescent="0.2">
      <c r="A110" s="11">
        <v>630</v>
      </c>
      <c r="B110" s="12" t="s">
        <v>121</v>
      </c>
      <c r="C110" s="13" t="s">
        <v>117</v>
      </c>
    </row>
    <row r="111" spans="1:3" x14ac:dyDescent="0.2">
      <c r="A111" s="8">
        <v>631</v>
      </c>
      <c r="B111" s="9" t="s">
        <v>122</v>
      </c>
      <c r="C111" s="10" t="s">
        <v>117</v>
      </c>
    </row>
    <row r="112" spans="1:3" x14ac:dyDescent="0.2">
      <c r="A112" s="11">
        <v>632</v>
      </c>
      <c r="B112" s="12" t="s">
        <v>123</v>
      </c>
      <c r="C112" s="13" t="s">
        <v>12</v>
      </c>
    </row>
    <row r="113" spans="1:3" x14ac:dyDescent="0.2">
      <c r="A113" s="8">
        <v>633</v>
      </c>
      <c r="B113" s="9" t="s">
        <v>124</v>
      </c>
      <c r="C113" s="10" t="s">
        <v>117</v>
      </c>
    </row>
    <row r="114" spans="1:3" x14ac:dyDescent="0.2">
      <c r="A114" s="11">
        <v>634</v>
      </c>
      <c r="B114" s="12" t="s">
        <v>125</v>
      </c>
      <c r="C114" s="13" t="s">
        <v>12</v>
      </c>
    </row>
    <row r="115" spans="1:3" x14ac:dyDescent="0.2">
      <c r="A115" s="8">
        <v>635</v>
      </c>
      <c r="B115" s="9" t="s">
        <v>126</v>
      </c>
      <c r="C115" s="10" t="s">
        <v>117</v>
      </c>
    </row>
    <row r="116" spans="1:3" x14ac:dyDescent="0.2">
      <c r="A116" s="11">
        <v>636</v>
      </c>
      <c r="B116" s="12" t="s">
        <v>127</v>
      </c>
      <c r="C116" s="13" t="s">
        <v>117</v>
      </c>
    </row>
    <row r="117" spans="1:3" x14ac:dyDescent="0.2">
      <c r="A117" s="8">
        <v>637</v>
      </c>
      <c r="B117" s="9" t="s">
        <v>128</v>
      </c>
      <c r="C117" s="10" t="s">
        <v>117</v>
      </c>
    </row>
    <row r="118" spans="1:3" x14ac:dyDescent="0.2">
      <c r="A118" s="11">
        <v>640</v>
      </c>
      <c r="B118" s="12" t="s">
        <v>129</v>
      </c>
      <c r="C118" s="13" t="s">
        <v>56</v>
      </c>
    </row>
    <row r="119" spans="1:3" x14ac:dyDescent="0.2">
      <c r="A119" s="8">
        <v>645</v>
      </c>
      <c r="B119" s="9" t="s">
        <v>130</v>
      </c>
      <c r="C119" s="10" t="s">
        <v>117</v>
      </c>
    </row>
    <row r="120" spans="1:3" x14ac:dyDescent="0.2">
      <c r="A120" s="11">
        <v>646</v>
      </c>
      <c r="B120" s="12" t="s">
        <v>131</v>
      </c>
      <c r="C120" s="13" t="s">
        <v>117</v>
      </c>
    </row>
    <row r="121" spans="1:3" x14ac:dyDescent="0.2">
      <c r="A121" s="8">
        <v>647</v>
      </c>
      <c r="B121" s="9" t="s">
        <v>132</v>
      </c>
      <c r="C121" s="10" t="s">
        <v>117</v>
      </c>
    </row>
    <row r="122" spans="1:3" x14ac:dyDescent="0.2">
      <c r="A122" s="11">
        <v>709</v>
      </c>
      <c r="B122" s="12" t="s">
        <v>133</v>
      </c>
      <c r="C122" s="13" t="s">
        <v>134</v>
      </c>
    </row>
    <row r="123" spans="1:3" x14ac:dyDescent="0.2">
      <c r="A123" s="8">
        <v>710</v>
      </c>
      <c r="B123" s="9" t="s">
        <v>135</v>
      </c>
      <c r="C123" s="10" t="s">
        <v>134</v>
      </c>
    </row>
    <row r="124" spans="1:3" x14ac:dyDescent="0.2">
      <c r="A124" s="11">
        <v>720</v>
      </c>
      <c r="B124" s="12" t="s">
        <v>136</v>
      </c>
      <c r="C124" s="13" t="s">
        <v>134</v>
      </c>
    </row>
    <row r="125" spans="1:3" x14ac:dyDescent="0.2">
      <c r="A125" s="8">
        <v>730</v>
      </c>
      <c r="B125" s="9" t="s">
        <v>137</v>
      </c>
      <c r="C125" s="10" t="s">
        <v>138</v>
      </c>
    </row>
    <row r="126" spans="1:3" x14ac:dyDescent="0.2">
      <c r="A126" s="11">
        <v>740</v>
      </c>
      <c r="B126" s="12" t="s">
        <v>139</v>
      </c>
      <c r="C126" s="13" t="s">
        <v>140</v>
      </c>
    </row>
    <row r="127" spans="1:3" x14ac:dyDescent="0.2">
      <c r="A127" s="8">
        <v>741</v>
      </c>
      <c r="B127" s="9" t="s">
        <v>141</v>
      </c>
      <c r="C127" s="10" t="s">
        <v>140</v>
      </c>
    </row>
    <row r="128" spans="1:3" x14ac:dyDescent="0.2">
      <c r="A128" s="11">
        <v>750</v>
      </c>
      <c r="B128" s="12" t="s">
        <v>142</v>
      </c>
      <c r="C128" s="13" t="s">
        <v>143</v>
      </c>
    </row>
    <row r="129" spans="1:3" x14ac:dyDescent="0.2">
      <c r="A129" s="8">
        <v>760</v>
      </c>
      <c r="B129" s="9" t="s">
        <v>144</v>
      </c>
      <c r="C129" s="10" t="s">
        <v>143</v>
      </c>
    </row>
    <row r="130" spans="1:3" x14ac:dyDescent="0.2">
      <c r="A130" s="11">
        <v>765</v>
      </c>
      <c r="B130" s="12" t="s">
        <v>145</v>
      </c>
      <c r="C130" s="13" t="s">
        <v>146</v>
      </c>
    </row>
    <row r="131" spans="1:3" x14ac:dyDescent="0.2">
      <c r="A131" s="8">
        <v>770</v>
      </c>
      <c r="B131" s="9" t="s">
        <v>147</v>
      </c>
      <c r="C131" s="10" t="s">
        <v>148</v>
      </c>
    </row>
    <row r="132" spans="1:3" x14ac:dyDescent="0.2">
      <c r="A132" s="11">
        <v>771</v>
      </c>
      <c r="B132" s="12" t="s">
        <v>149</v>
      </c>
      <c r="C132" s="13" t="s">
        <v>150</v>
      </c>
    </row>
    <row r="133" spans="1:3" x14ac:dyDescent="0.2">
      <c r="A133" s="8">
        <v>772</v>
      </c>
      <c r="B133" s="9" t="s">
        <v>151</v>
      </c>
      <c r="C133" s="10" t="s">
        <v>150</v>
      </c>
    </row>
    <row r="134" spans="1:3" x14ac:dyDescent="0.2">
      <c r="A134" s="11">
        <v>773</v>
      </c>
      <c r="B134" s="12" t="s">
        <v>152</v>
      </c>
      <c r="C134" s="13" t="s">
        <v>150</v>
      </c>
    </row>
    <row r="135" spans="1:3" x14ac:dyDescent="0.2">
      <c r="A135" s="8">
        <v>774</v>
      </c>
      <c r="B135" s="9" t="s">
        <v>153</v>
      </c>
      <c r="C135" s="10" t="s">
        <v>150</v>
      </c>
    </row>
    <row r="136" spans="1:3" x14ac:dyDescent="0.2">
      <c r="A136" s="11">
        <v>775</v>
      </c>
      <c r="B136" s="12" t="s">
        <v>154</v>
      </c>
      <c r="C136" s="13" t="s">
        <v>150</v>
      </c>
    </row>
    <row r="137" spans="1:3" x14ac:dyDescent="0.2">
      <c r="A137" s="8">
        <v>776</v>
      </c>
      <c r="B137" s="9" t="s">
        <v>155</v>
      </c>
      <c r="C137" s="10" t="s">
        <v>150</v>
      </c>
    </row>
    <row r="138" spans="1:3" x14ac:dyDescent="0.2">
      <c r="A138" s="11">
        <v>777</v>
      </c>
      <c r="B138" s="12" t="s">
        <v>156</v>
      </c>
      <c r="C138" s="13" t="s">
        <v>150</v>
      </c>
    </row>
    <row r="139" spans="1:3" x14ac:dyDescent="0.2">
      <c r="A139" s="8">
        <v>780</v>
      </c>
      <c r="B139" s="9" t="s">
        <v>157</v>
      </c>
      <c r="C139" s="10" t="s">
        <v>150</v>
      </c>
    </row>
    <row r="140" spans="1:3" x14ac:dyDescent="0.2">
      <c r="A140" s="11">
        <v>930</v>
      </c>
      <c r="B140" s="12" t="s">
        <v>158</v>
      </c>
      <c r="C140" s="13" t="s">
        <v>12</v>
      </c>
    </row>
    <row r="141" spans="1:3" x14ac:dyDescent="0.2">
      <c r="A141" s="8">
        <v>935</v>
      </c>
      <c r="B141" s="9" t="s">
        <v>159</v>
      </c>
      <c r="C141" s="10" t="s">
        <v>12</v>
      </c>
    </row>
    <row r="142" spans="1:3" x14ac:dyDescent="0.2">
      <c r="A142" s="11">
        <v>936</v>
      </c>
      <c r="B142" s="12" t="s">
        <v>160</v>
      </c>
      <c r="C142" s="13" t="s">
        <v>12</v>
      </c>
    </row>
    <row r="143" spans="1:3" x14ac:dyDescent="0.2">
      <c r="A143" s="8">
        <v>940</v>
      </c>
      <c r="B143" s="9" t="s">
        <v>161</v>
      </c>
      <c r="C143" s="10" t="s">
        <v>12</v>
      </c>
    </row>
    <row r="144" spans="1:3" x14ac:dyDescent="0.2">
      <c r="A144" s="11">
        <v>945</v>
      </c>
      <c r="B144" s="12" t="s">
        <v>162</v>
      </c>
      <c r="C144" s="13" t="s">
        <v>37</v>
      </c>
    </row>
    <row r="145" spans="1:3" x14ac:dyDescent="0.2">
      <c r="A145" s="8">
        <v>950</v>
      </c>
      <c r="B145" s="9" t="s">
        <v>163</v>
      </c>
      <c r="C145" s="10" t="s">
        <v>37</v>
      </c>
    </row>
    <row r="146" spans="1:3" x14ac:dyDescent="0.2">
      <c r="A146" s="11">
        <v>955</v>
      </c>
      <c r="B146" s="12" t="s">
        <v>164</v>
      </c>
      <c r="C146" s="13" t="s">
        <v>37</v>
      </c>
    </row>
    <row r="147" spans="1:3" x14ac:dyDescent="0.2">
      <c r="A147" s="8">
        <v>960</v>
      </c>
      <c r="B147" s="9" t="s">
        <v>165</v>
      </c>
      <c r="C147" s="10" t="s">
        <v>37</v>
      </c>
    </row>
    <row r="148" spans="1:3" x14ac:dyDescent="0.2">
      <c r="A148" s="11">
        <v>963</v>
      </c>
      <c r="B148" s="12" t="s">
        <v>166</v>
      </c>
      <c r="C148" s="13" t="s">
        <v>81</v>
      </c>
    </row>
    <row r="149" spans="1:3" x14ac:dyDescent="0.2">
      <c r="A149" s="8">
        <v>965</v>
      </c>
      <c r="B149" s="9" t="s">
        <v>167</v>
      </c>
      <c r="C149" s="10" t="s">
        <v>81</v>
      </c>
    </row>
    <row r="150" spans="1:3" x14ac:dyDescent="0.2">
      <c r="A150" s="11">
        <v>970</v>
      </c>
      <c r="B150" s="12" t="s">
        <v>168</v>
      </c>
      <c r="C150" s="13" t="s">
        <v>81</v>
      </c>
    </row>
    <row r="151" spans="1:3" x14ac:dyDescent="0.2">
      <c r="A151" s="8">
        <v>975</v>
      </c>
      <c r="B151" s="9" t="s">
        <v>169</v>
      </c>
      <c r="C151" s="10" t="s">
        <v>90</v>
      </c>
    </row>
    <row r="152" spans="1:3" x14ac:dyDescent="0.2">
      <c r="A152" s="11">
        <v>987</v>
      </c>
      <c r="B152" s="12" t="s">
        <v>195</v>
      </c>
      <c r="C152" s="13" t="s">
        <v>150</v>
      </c>
    </row>
    <row r="153" spans="1:3" x14ac:dyDescent="0.2">
      <c r="A153" s="8">
        <v>988</v>
      </c>
      <c r="B153" s="9" t="s">
        <v>196</v>
      </c>
      <c r="C153" s="10" t="s">
        <v>150</v>
      </c>
    </row>
    <row r="154" spans="1:3" x14ac:dyDescent="0.2">
      <c r="A154" s="11">
        <v>989</v>
      </c>
      <c r="B154" s="12" t="s">
        <v>170</v>
      </c>
      <c r="C154" s="13" t="s">
        <v>150</v>
      </c>
    </row>
    <row r="155" spans="1:3" x14ac:dyDescent="0.2">
      <c r="A155" s="8">
        <v>991</v>
      </c>
      <c r="B155" s="9" t="s">
        <v>171</v>
      </c>
      <c r="C155" s="10" t="s">
        <v>150</v>
      </c>
    </row>
    <row r="156" spans="1:3" x14ac:dyDescent="0.2">
      <c r="A156" s="11">
        <v>992</v>
      </c>
      <c r="B156" s="12" t="s">
        <v>172</v>
      </c>
      <c r="C156" s="13" t="s">
        <v>150</v>
      </c>
    </row>
    <row r="157" spans="1:3" x14ac:dyDescent="0.2">
      <c r="A157" s="8">
        <v>993</v>
      </c>
      <c r="B157" s="9" t="s">
        <v>173</v>
      </c>
      <c r="C157" s="10" t="s">
        <v>150</v>
      </c>
    </row>
    <row r="158" spans="1:3" x14ac:dyDescent="0.2">
      <c r="A158" s="11">
        <v>994</v>
      </c>
      <c r="B158" s="12" t="s">
        <v>174</v>
      </c>
      <c r="C158" s="13" t="s">
        <v>150</v>
      </c>
    </row>
    <row r="159" spans="1:3" x14ac:dyDescent="0.2">
      <c r="A159" s="8">
        <v>995</v>
      </c>
      <c r="B159" s="9" t="s">
        <v>175</v>
      </c>
      <c r="C159" s="10" t="s">
        <v>150</v>
      </c>
    </row>
    <row r="160" spans="1:3" x14ac:dyDescent="0.2">
      <c r="A160" s="11">
        <v>996</v>
      </c>
      <c r="B160" s="12" t="s">
        <v>176</v>
      </c>
      <c r="C160" s="13" t="s">
        <v>12</v>
      </c>
    </row>
    <row r="161" spans="1:3" x14ac:dyDescent="0.2">
      <c r="A161" s="8">
        <v>997</v>
      </c>
      <c r="B161" s="9" t="s">
        <v>177</v>
      </c>
      <c r="C161" s="10" t="s">
        <v>12</v>
      </c>
    </row>
    <row r="162" spans="1:3" x14ac:dyDescent="0.2">
      <c r="A162" s="11">
        <v>998</v>
      </c>
      <c r="B162" s="12" t="s">
        <v>189</v>
      </c>
      <c r="C162" s="13" t="s">
        <v>150</v>
      </c>
    </row>
    <row r="163" spans="1:3" x14ac:dyDescent="0.2">
      <c r="A163" s="8">
        <v>999</v>
      </c>
      <c r="B163" s="9" t="s">
        <v>178</v>
      </c>
      <c r="C163" s="10" t="s">
        <v>150</v>
      </c>
    </row>
    <row r="164" spans="1:3" x14ac:dyDescent="0.2">
      <c r="A164" s="11">
        <v>1010</v>
      </c>
      <c r="B164" s="12" t="s">
        <v>179</v>
      </c>
      <c r="C164" s="13" t="s">
        <v>150</v>
      </c>
    </row>
    <row r="165" spans="1:3" x14ac:dyDescent="0.2">
      <c r="A165" s="8">
        <v>9010</v>
      </c>
      <c r="B165" s="9" t="s">
        <v>194</v>
      </c>
      <c r="C165" s="10" t="s">
        <v>150</v>
      </c>
    </row>
    <row r="166" spans="1:3" x14ac:dyDescent="0.2">
      <c r="A166" s="11">
        <v>9011</v>
      </c>
      <c r="B166" s="12" t="s">
        <v>197</v>
      </c>
      <c r="C166" s="13" t="s">
        <v>150</v>
      </c>
    </row>
    <row r="167" spans="1:3" x14ac:dyDescent="0.2">
      <c r="A167" s="8">
        <v>9710</v>
      </c>
      <c r="B167" s="9" t="s">
        <v>180</v>
      </c>
      <c r="C167" s="10" t="s">
        <v>150</v>
      </c>
    </row>
    <row r="168" spans="1:3" x14ac:dyDescent="0.2">
      <c r="A168" s="11">
        <v>9720</v>
      </c>
      <c r="B168" s="12" t="s">
        <v>181</v>
      </c>
      <c r="C168" s="13" t="s">
        <v>150</v>
      </c>
    </row>
    <row r="169" spans="1:3" x14ac:dyDescent="0.2">
      <c r="A169" s="8">
        <v>9730</v>
      </c>
      <c r="B169" s="9" t="s">
        <v>182</v>
      </c>
      <c r="C169" s="10" t="s">
        <v>150</v>
      </c>
    </row>
    <row r="170" spans="1:3" x14ac:dyDescent="0.2">
      <c r="A170" s="11">
        <v>9740</v>
      </c>
      <c r="B170" s="12" t="s">
        <v>183</v>
      </c>
      <c r="C170" s="13" t="s">
        <v>150</v>
      </c>
    </row>
    <row r="171" spans="1:3" x14ac:dyDescent="0.2">
      <c r="A171" s="8">
        <v>9750</v>
      </c>
      <c r="B171" s="9" t="s">
        <v>184</v>
      </c>
      <c r="C171" s="10" t="s">
        <v>150</v>
      </c>
    </row>
    <row r="172" spans="1:3" x14ac:dyDescent="0.2">
      <c r="A172" s="11">
        <v>9760</v>
      </c>
      <c r="B172" s="12" t="s">
        <v>184</v>
      </c>
      <c r="C172" s="13" t="s">
        <v>150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176095E3EABD448DD57DA23D23D2A5" ma:contentTypeVersion="11" ma:contentTypeDescription="Create a new document." ma:contentTypeScope="" ma:versionID="566ce30ec79491d63d85b15b6732d68b">
  <xsd:schema xmlns:xsd="http://www.w3.org/2001/XMLSchema" xmlns:xs="http://www.w3.org/2001/XMLSchema" xmlns:p="http://schemas.microsoft.com/office/2006/metadata/properties" xmlns:ns3="afae6d7a-b8bd-4fb2-9471-792cf4a52ba2" xmlns:ns4="49ee5ae3-5a3e-424c-8e3a-9de32e930856" targetNamespace="http://schemas.microsoft.com/office/2006/metadata/properties" ma:root="true" ma:fieldsID="284ff07d2b9e203d6b7e11303be092bf" ns3:_="" ns4:_="">
    <xsd:import namespace="afae6d7a-b8bd-4fb2-9471-792cf4a52ba2"/>
    <xsd:import namespace="49ee5ae3-5a3e-424c-8e3a-9de32e9308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e6d7a-b8bd-4fb2-9471-792cf4a52b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e5ae3-5a3e-424c-8e3a-9de32e93085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CB00D2B-7199-4AB6-8793-68D8CE7C0C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ae6d7a-b8bd-4fb2-9471-792cf4a52ba2"/>
    <ds:schemaRef ds:uri="49ee5ae3-5a3e-424c-8e3a-9de32e9308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CF6D64-78A5-42FB-B084-B50D80F99A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A67A48-7C01-46C8-9766-54E16FB446C8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49ee5ae3-5a3e-424c-8e3a-9de32e930856"/>
    <ds:schemaRef ds:uri="http://www.w3.org/XML/1998/namespace"/>
    <ds:schemaRef ds:uri="afae6d7a-b8bd-4fb2-9471-792cf4a52ba2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Oversigt (pr. billetgruppe)</vt:lpstr>
      <vt:lpstr>Data</vt:lpstr>
      <vt:lpstr>Statistikkoder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Kim Riis-Sørensen</cp:lastModifiedBy>
  <dcterms:created xsi:type="dcterms:W3CDTF">2020-02-17T10:00:51Z</dcterms:created>
  <dcterms:modified xsi:type="dcterms:W3CDTF">2025-10-01T15:58:17Z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0x010100CB176095E3EABD448DD57DA23D23D2A5</vt:lpwstr>
  </property>
</Properties>
</file>