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1NOV/Til TRM/"/>
    </mc:Choice>
  </mc:AlternateContent>
  <xr:revisionPtr revIDLastSave="1" documentId="8_{1AE784B8-5505-4418-B03E-C3C802813964}" xr6:coauthVersionLast="47" xr6:coauthVersionMax="47" xr10:uidLastSave="{3C1E471D-985A-4F03-9CFF-C73CBE31364B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7" i="1" l="1"/>
  <c r="K547" i="1"/>
  <c r="N547" i="1"/>
  <c r="G994" i="1"/>
  <c r="G1013" i="1"/>
  <c r="G1014" i="1"/>
  <c r="G1312" i="1"/>
  <c r="G1313" i="1"/>
  <c r="G1314" i="1"/>
  <c r="G1348" i="1"/>
  <c r="G1349" i="1"/>
  <c r="G1350" i="1"/>
  <c r="G1351" i="1"/>
  <c r="G1352" i="1"/>
  <c r="G1359" i="1"/>
  <c r="G1414" i="1"/>
  <c r="G1415" i="1"/>
  <c r="G1416" i="1"/>
  <c r="G1417" i="1"/>
  <c r="G1418" i="1"/>
  <c r="G1419" i="1"/>
  <c r="G53" i="1"/>
  <c r="G54" i="1"/>
  <c r="G55" i="1"/>
  <c r="G56" i="1"/>
  <c r="G151" i="1"/>
  <c r="G152" i="1"/>
  <c r="G161" i="1"/>
  <c r="G162" i="1"/>
  <c r="G163" i="1"/>
  <c r="G164" i="1"/>
  <c r="G249" i="1"/>
  <c r="G250" i="1"/>
  <c r="G251" i="1"/>
  <c r="G259" i="1"/>
  <c r="G260" i="1"/>
  <c r="G261" i="1"/>
  <c r="G314" i="1"/>
  <c r="G332" i="1"/>
  <c r="G333" i="1"/>
  <c r="G375" i="1"/>
  <c r="G376" i="1"/>
  <c r="G666" i="1"/>
  <c r="G674" i="1"/>
  <c r="G686" i="1"/>
  <c r="G687" i="1"/>
  <c r="G688" i="1"/>
  <c r="G689" i="1"/>
  <c r="G705" i="1"/>
  <c r="G706" i="1"/>
  <c r="G717" i="1"/>
  <c r="G718" i="1"/>
  <c r="G719" i="1"/>
  <c r="G720" i="1"/>
  <c r="G754" i="1"/>
  <c r="G755" i="1"/>
  <c r="G756" i="1"/>
  <c r="G757" i="1"/>
  <c r="G758" i="1"/>
  <c r="G759" i="1"/>
  <c r="G760" i="1"/>
  <c r="G761" i="1"/>
  <c r="G773" i="1"/>
  <c r="G774" i="1"/>
  <c r="G913" i="1"/>
  <c r="G1150" i="1"/>
  <c r="G1151" i="1"/>
  <c r="G1152" i="1"/>
  <c r="G1153" i="1"/>
  <c r="G1159" i="1"/>
  <c r="G1160" i="1"/>
  <c r="G1161" i="1"/>
  <c r="G1273" i="1"/>
  <c r="G1274" i="1"/>
  <c r="G1275" i="1"/>
  <c r="G1276" i="1"/>
  <c r="G1277" i="1"/>
  <c r="G1278" i="1"/>
  <c r="G1279" i="1"/>
  <c r="G1319" i="1"/>
  <c r="G1390" i="1"/>
  <c r="G1391" i="1"/>
  <c r="G1392" i="1"/>
  <c r="G1393" i="1"/>
  <c r="G1492" i="1"/>
  <c r="G43" i="1"/>
  <c r="G44" i="1"/>
  <c r="G45" i="1"/>
  <c r="G81" i="1"/>
  <c r="G103" i="1"/>
  <c r="G104" i="1"/>
  <c r="G105" i="1"/>
  <c r="G211" i="1"/>
  <c r="G212" i="1"/>
  <c r="G213" i="1"/>
  <c r="G214" i="1"/>
  <c r="G215" i="1"/>
  <c r="G287" i="1"/>
  <c r="G288" i="1"/>
  <c r="G289" i="1"/>
  <c r="G290" i="1"/>
  <c r="G303" i="1"/>
  <c r="G304" i="1"/>
  <c r="G305" i="1"/>
  <c r="G694" i="1"/>
  <c r="G695" i="1"/>
  <c r="G696" i="1"/>
  <c r="G697" i="1"/>
  <c r="G698" i="1"/>
  <c r="G715" i="1"/>
  <c r="G716" i="1"/>
  <c r="G729" i="1"/>
  <c r="G767" i="1"/>
  <c r="G768" i="1"/>
  <c r="G859" i="1"/>
  <c r="G860" i="1"/>
  <c r="G884" i="1"/>
  <c r="G885" i="1"/>
  <c r="G886" i="1"/>
  <c r="G887" i="1"/>
  <c r="G960" i="1"/>
  <c r="G961" i="1"/>
  <c r="G962" i="1"/>
  <c r="G1025" i="1"/>
  <c r="G1026" i="1"/>
  <c r="G1027" i="1"/>
  <c r="G1291" i="1"/>
  <c r="G1292" i="1"/>
  <c r="G1293" i="1"/>
  <c r="G1296" i="1"/>
  <c r="G1297" i="1"/>
  <c r="G1346" i="1"/>
  <c r="G1347" i="1"/>
  <c r="G1383" i="1"/>
  <c r="G1488" i="1"/>
  <c r="G1489" i="1"/>
  <c r="G1490" i="1"/>
  <c r="G1491" i="1"/>
  <c r="G1528" i="1"/>
  <c r="G1529" i="1"/>
  <c r="G1545" i="1"/>
  <c r="G1546" i="1"/>
  <c r="G184" i="1"/>
  <c r="G185" i="1"/>
  <c r="G200" i="1"/>
  <c r="G201" i="1"/>
  <c r="G202" i="1"/>
  <c r="G227" i="1"/>
  <c r="G228" i="1"/>
  <c r="G278" i="1"/>
  <c r="G279" i="1"/>
  <c r="G280" i="1"/>
  <c r="G281" i="1"/>
  <c r="G291" i="1"/>
  <c r="G462" i="1"/>
  <c r="G463" i="1"/>
  <c r="G502" i="1"/>
  <c r="G503" i="1"/>
  <c r="G700" i="1"/>
  <c r="G701" i="1"/>
  <c r="G747" i="1"/>
  <c r="G775" i="1"/>
  <c r="G776" i="1"/>
  <c r="G777" i="1"/>
  <c r="G778" i="1"/>
  <c r="G779" i="1"/>
  <c r="G780" i="1"/>
  <c r="G781" i="1"/>
  <c r="G782" i="1"/>
  <c r="G821" i="1"/>
  <c r="G822" i="1"/>
  <c r="G823" i="1"/>
  <c r="G1193" i="1"/>
  <c r="G1194" i="1"/>
  <c r="G1250" i="1"/>
  <c r="G1251" i="1"/>
  <c r="G1252" i="1"/>
  <c r="G1260" i="1"/>
  <c r="G1261" i="1"/>
  <c r="G1262" i="1"/>
  <c r="G1263" i="1"/>
  <c r="G1455" i="1"/>
  <c r="G1463" i="1"/>
  <c r="G1464" i="1"/>
  <c r="G1465" i="1"/>
  <c r="G1466" i="1"/>
  <c r="G1467" i="1"/>
  <c r="G1468" i="1"/>
  <c r="G1476" i="1"/>
  <c r="G1477" i="1"/>
  <c r="G60" i="1"/>
  <c r="G82" i="1"/>
  <c r="G83" i="1"/>
  <c r="G84" i="1"/>
  <c r="G85" i="1"/>
  <c r="G139" i="1"/>
  <c r="G189" i="1"/>
  <c r="G190" i="1"/>
  <c r="G191" i="1"/>
  <c r="G192" i="1"/>
  <c r="G257" i="1"/>
  <c r="G258" i="1"/>
  <c r="G266" i="1"/>
  <c r="G267" i="1"/>
  <c r="G368" i="1"/>
  <c r="G382" i="1"/>
  <c r="G681" i="1"/>
  <c r="G682" i="1"/>
  <c r="G683" i="1"/>
  <c r="G684" i="1"/>
  <c r="G707" i="1"/>
  <c r="G708" i="1"/>
  <c r="G709" i="1"/>
  <c r="G710" i="1"/>
  <c r="G838" i="1"/>
  <c r="G839" i="1"/>
  <c r="G840" i="1"/>
  <c r="G869" i="1"/>
  <c r="G870" i="1"/>
  <c r="G921" i="1"/>
  <c r="G1121" i="1"/>
  <c r="G1122" i="1"/>
  <c r="G1270" i="1"/>
  <c r="G1271" i="1"/>
  <c r="G1283" i="1"/>
  <c r="G1298" i="1"/>
  <c r="G1299" i="1"/>
  <c r="G1300" i="1"/>
  <c r="G1360" i="1"/>
  <c r="G1361" i="1"/>
  <c r="G1362" i="1"/>
  <c r="G1363" i="1"/>
  <c r="G94" i="1"/>
  <c r="G95" i="1"/>
  <c r="G96" i="1"/>
  <c r="G97" i="1"/>
  <c r="G98" i="1"/>
  <c r="G99" i="1"/>
  <c r="G100" i="1"/>
  <c r="G101" i="1"/>
  <c r="G113" i="1"/>
  <c r="G262" i="1"/>
  <c r="G263" i="1"/>
  <c r="G264" i="1"/>
  <c r="G265" i="1"/>
  <c r="G275" i="1"/>
  <c r="G298" i="1"/>
  <c r="G299" i="1"/>
  <c r="G300" i="1"/>
  <c r="G301" i="1"/>
  <c r="G302" i="1"/>
  <c r="G311" i="1"/>
  <c r="G587" i="1"/>
  <c r="G588" i="1"/>
  <c r="G619" i="1"/>
  <c r="G620" i="1"/>
  <c r="G621" i="1"/>
  <c r="G667" i="1"/>
  <c r="G668" i="1"/>
  <c r="G669" i="1"/>
  <c r="G670" i="1"/>
  <c r="G737" i="1"/>
  <c r="G738" i="1"/>
  <c r="G800" i="1"/>
  <c r="G801" i="1"/>
  <c r="G802" i="1"/>
  <c r="G803" i="1"/>
  <c r="G804" i="1"/>
  <c r="G815" i="1"/>
  <c r="G1054" i="1"/>
  <c r="G1094" i="1"/>
  <c r="G1095" i="1"/>
  <c r="G1209" i="1"/>
  <c r="G1210" i="1"/>
  <c r="G1211" i="1"/>
  <c r="G1212" i="1"/>
  <c r="G1213" i="1"/>
  <c r="G1241" i="1"/>
  <c r="G1242" i="1"/>
  <c r="G1243" i="1"/>
  <c r="G1244" i="1"/>
  <c r="G1245" i="1"/>
  <c r="G1335" i="1"/>
  <c r="G1555" i="1"/>
  <c r="G136" i="1"/>
  <c r="G137" i="1"/>
  <c r="G413" i="1"/>
  <c r="G474" i="1"/>
  <c r="G531" i="1"/>
  <c r="G532" i="1"/>
  <c r="G533" i="1"/>
  <c r="G534" i="1"/>
  <c r="G535" i="1"/>
  <c r="G536" i="1"/>
  <c r="G537" i="1"/>
  <c r="G544" i="1"/>
  <c r="G654" i="1"/>
  <c r="G655" i="1"/>
  <c r="G656" i="1"/>
  <c r="G657" i="1"/>
  <c r="G658" i="1"/>
  <c r="G659" i="1"/>
  <c r="G660" i="1"/>
  <c r="G661" i="1"/>
  <c r="G662" i="1"/>
  <c r="G685" i="1"/>
  <c r="G890" i="1"/>
  <c r="G891" i="1"/>
  <c r="G902" i="1"/>
  <c r="G1180" i="1"/>
  <c r="G1181" i="1"/>
  <c r="G1182" i="1"/>
  <c r="G1183" i="1"/>
  <c r="G1184" i="1"/>
  <c r="G1185" i="1"/>
  <c r="G1290" i="1"/>
  <c r="G1315" i="1"/>
  <c r="G1316" i="1"/>
  <c r="G1317" i="1"/>
  <c r="G1327" i="1"/>
  <c r="G1328" i="1"/>
  <c r="G1329" i="1"/>
  <c r="G1330" i="1"/>
  <c r="G1400" i="1"/>
  <c r="G1401" i="1"/>
  <c r="G1402" i="1"/>
  <c r="G148" i="1"/>
  <c r="G229" i="1"/>
  <c r="G230" i="1"/>
  <c r="G240" i="1"/>
  <c r="G241" i="1"/>
  <c r="G242" i="1"/>
  <c r="G276" i="1"/>
  <c r="G277" i="1"/>
  <c r="G296" i="1"/>
  <c r="G481" i="1"/>
  <c r="G482" i="1"/>
  <c r="G483" i="1"/>
  <c r="G484" i="1"/>
  <c r="G485" i="1"/>
  <c r="G553" i="1"/>
  <c r="G554" i="1"/>
  <c r="G555" i="1"/>
  <c r="G556" i="1"/>
  <c r="G567" i="1"/>
  <c r="G572" i="1"/>
  <c r="G880" i="1"/>
  <c r="G892" i="1"/>
  <c r="G983" i="1"/>
  <c r="G1017" i="1"/>
  <c r="G1018" i="1"/>
  <c r="G1019" i="1"/>
  <c r="G1028" i="1"/>
  <c r="G1029" i="1"/>
  <c r="G1113" i="1"/>
  <c r="G1114" i="1"/>
  <c r="G1115" i="1"/>
  <c r="G1133" i="1"/>
  <c r="G1134" i="1"/>
  <c r="G1143" i="1"/>
  <c r="G1144" i="1"/>
  <c r="G1145" i="1"/>
  <c r="G1146" i="1"/>
  <c r="G1214" i="1"/>
  <c r="G1513" i="1"/>
  <c r="G1514" i="1"/>
  <c r="G1543" i="1"/>
  <c r="G1544" i="1"/>
  <c r="G1552" i="1"/>
  <c r="K994" i="1"/>
  <c r="K1013" i="1"/>
  <c r="K1014" i="1"/>
  <c r="K1312" i="1"/>
  <c r="K1313" i="1"/>
  <c r="K1314" i="1"/>
  <c r="K1348" i="1"/>
  <c r="K1349" i="1"/>
  <c r="K1350" i="1"/>
  <c r="K1351" i="1"/>
  <c r="K1352" i="1"/>
  <c r="K1359" i="1"/>
  <c r="K1414" i="1"/>
  <c r="K1415" i="1"/>
  <c r="K1416" i="1"/>
  <c r="K1417" i="1"/>
  <c r="K1418" i="1"/>
  <c r="K1419" i="1"/>
  <c r="K53" i="1"/>
  <c r="K54" i="1"/>
  <c r="K55" i="1"/>
  <c r="K56" i="1"/>
  <c r="K151" i="1"/>
  <c r="K152" i="1"/>
  <c r="K161" i="1"/>
  <c r="K162" i="1"/>
  <c r="K163" i="1"/>
  <c r="K164" i="1"/>
  <c r="K249" i="1"/>
  <c r="K250" i="1"/>
  <c r="K251" i="1"/>
  <c r="K259" i="1"/>
  <c r="K260" i="1"/>
  <c r="K261" i="1"/>
  <c r="K314" i="1"/>
  <c r="K332" i="1"/>
  <c r="K333" i="1"/>
  <c r="K375" i="1"/>
  <c r="K376" i="1"/>
  <c r="K666" i="1"/>
  <c r="K674" i="1"/>
  <c r="K686" i="1"/>
  <c r="K687" i="1"/>
  <c r="K688" i="1"/>
  <c r="K689" i="1"/>
  <c r="K705" i="1"/>
  <c r="K706" i="1"/>
  <c r="K717" i="1"/>
  <c r="K718" i="1"/>
  <c r="K719" i="1"/>
  <c r="K720" i="1"/>
  <c r="K754" i="1"/>
  <c r="K755" i="1"/>
  <c r="K756" i="1"/>
  <c r="K757" i="1"/>
  <c r="K758" i="1"/>
  <c r="K759" i="1"/>
  <c r="K760" i="1"/>
  <c r="K761" i="1"/>
  <c r="K773" i="1"/>
  <c r="K774" i="1"/>
  <c r="K913" i="1"/>
  <c r="K1150" i="1"/>
  <c r="K1151" i="1"/>
  <c r="K1152" i="1"/>
  <c r="K1153" i="1"/>
  <c r="K1159" i="1"/>
  <c r="K1160" i="1"/>
  <c r="K1161" i="1"/>
  <c r="K1273" i="1"/>
  <c r="K1274" i="1"/>
  <c r="K1275" i="1"/>
  <c r="K1276" i="1"/>
  <c r="K1277" i="1"/>
  <c r="K1278" i="1"/>
  <c r="K1279" i="1"/>
  <c r="K1319" i="1"/>
  <c r="K1390" i="1"/>
  <c r="K1391" i="1"/>
  <c r="K1392" i="1"/>
  <c r="K1393" i="1"/>
  <c r="K1492" i="1"/>
  <c r="K43" i="1"/>
  <c r="K44" i="1"/>
  <c r="K45" i="1"/>
  <c r="K81" i="1"/>
  <c r="K103" i="1"/>
  <c r="K104" i="1"/>
  <c r="K105" i="1"/>
  <c r="K211" i="1"/>
  <c r="K212" i="1"/>
  <c r="K213" i="1"/>
  <c r="K214" i="1"/>
  <c r="K215" i="1"/>
  <c r="K287" i="1"/>
  <c r="K288" i="1"/>
  <c r="K289" i="1"/>
  <c r="K290" i="1"/>
  <c r="K303" i="1"/>
  <c r="K304" i="1"/>
  <c r="K305" i="1"/>
  <c r="K694" i="1"/>
  <c r="K695" i="1"/>
  <c r="K696" i="1"/>
  <c r="K697" i="1"/>
  <c r="K698" i="1"/>
  <c r="K715" i="1"/>
  <c r="K716" i="1"/>
  <c r="K729" i="1"/>
  <c r="K767" i="1"/>
  <c r="K768" i="1"/>
  <c r="K859" i="1"/>
  <c r="K860" i="1"/>
  <c r="K884" i="1"/>
  <c r="K885" i="1"/>
  <c r="K886" i="1"/>
  <c r="K887" i="1"/>
  <c r="K960" i="1"/>
  <c r="K961" i="1"/>
  <c r="K962" i="1"/>
  <c r="K1025" i="1"/>
  <c r="K1026" i="1"/>
  <c r="K1027" i="1"/>
  <c r="K1291" i="1"/>
  <c r="K1292" i="1"/>
  <c r="K1293" i="1"/>
  <c r="K1296" i="1"/>
  <c r="K1297" i="1"/>
  <c r="K1346" i="1"/>
  <c r="K1347" i="1"/>
  <c r="K1383" i="1"/>
  <c r="K1488" i="1"/>
  <c r="K1489" i="1"/>
  <c r="K1490" i="1"/>
  <c r="K1491" i="1"/>
  <c r="K1528" i="1"/>
  <c r="K1529" i="1"/>
  <c r="K1545" i="1"/>
  <c r="K1546" i="1"/>
  <c r="K184" i="1"/>
  <c r="K185" i="1"/>
  <c r="K200" i="1"/>
  <c r="K201" i="1"/>
  <c r="K202" i="1"/>
  <c r="K227" i="1"/>
  <c r="K228" i="1"/>
  <c r="K278" i="1"/>
  <c r="K279" i="1"/>
  <c r="K280" i="1"/>
  <c r="K281" i="1"/>
  <c r="K291" i="1"/>
  <c r="K462" i="1"/>
  <c r="K463" i="1"/>
  <c r="K502" i="1"/>
  <c r="K503" i="1"/>
  <c r="K700" i="1"/>
  <c r="K701" i="1"/>
  <c r="K747" i="1"/>
  <c r="K775" i="1"/>
  <c r="K776" i="1"/>
  <c r="K777" i="1"/>
  <c r="K778" i="1"/>
  <c r="K779" i="1"/>
  <c r="K780" i="1"/>
  <c r="K781" i="1"/>
  <c r="K782" i="1"/>
  <c r="K821" i="1"/>
  <c r="K822" i="1"/>
  <c r="K823" i="1"/>
  <c r="K1193" i="1"/>
  <c r="K1194" i="1"/>
  <c r="K1250" i="1"/>
  <c r="K1251" i="1"/>
  <c r="K1252" i="1"/>
  <c r="K1260" i="1"/>
  <c r="K1261" i="1"/>
  <c r="K1262" i="1"/>
  <c r="K1263" i="1"/>
  <c r="K1455" i="1"/>
  <c r="K1463" i="1"/>
  <c r="K1464" i="1"/>
  <c r="K1465" i="1"/>
  <c r="K1466" i="1"/>
  <c r="K1467" i="1"/>
  <c r="K1468" i="1"/>
  <c r="K1476" i="1"/>
  <c r="K1477" i="1"/>
  <c r="K60" i="1"/>
  <c r="K82" i="1"/>
  <c r="K83" i="1"/>
  <c r="K84" i="1"/>
  <c r="K85" i="1"/>
  <c r="K139" i="1"/>
  <c r="K189" i="1"/>
  <c r="K190" i="1"/>
  <c r="K191" i="1"/>
  <c r="K192" i="1"/>
  <c r="K257" i="1"/>
  <c r="K258" i="1"/>
  <c r="K266" i="1"/>
  <c r="K267" i="1"/>
  <c r="K368" i="1"/>
  <c r="K382" i="1"/>
  <c r="K681" i="1"/>
  <c r="K682" i="1"/>
  <c r="K683" i="1"/>
  <c r="K684" i="1"/>
  <c r="K707" i="1"/>
  <c r="K708" i="1"/>
  <c r="K709" i="1"/>
  <c r="K710" i="1"/>
  <c r="K838" i="1"/>
  <c r="K839" i="1"/>
  <c r="K840" i="1"/>
  <c r="K869" i="1"/>
  <c r="K870" i="1"/>
  <c r="K921" i="1"/>
  <c r="K1121" i="1"/>
  <c r="K1122" i="1"/>
  <c r="K1270" i="1"/>
  <c r="K1271" i="1"/>
  <c r="K1283" i="1"/>
  <c r="K1298" i="1"/>
  <c r="K1299" i="1"/>
  <c r="K1300" i="1"/>
  <c r="K1360" i="1"/>
  <c r="K1361" i="1"/>
  <c r="K1362" i="1"/>
  <c r="K1363" i="1"/>
  <c r="K94" i="1"/>
  <c r="K95" i="1"/>
  <c r="K96" i="1"/>
  <c r="K97" i="1"/>
  <c r="K98" i="1"/>
  <c r="K99" i="1"/>
  <c r="K100" i="1"/>
  <c r="K101" i="1"/>
  <c r="K113" i="1"/>
  <c r="K262" i="1"/>
  <c r="K263" i="1"/>
  <c r="K264" i="1"/>
  <c r="K265" i="1"/>
  <c r="K275" i="1"/>
  <c r="K298" i="1"/>
  <c r="K299" i="1"/>
  <c r="K300" i="1"/>
  <c r="K301" i="1"/>
  <c r="K302" i="1"/>
  <c r="K311" i="1"/>
  <c r="K587" i="1"/>
  <c r="K588" i="1"/>
  <c r="K619" i="1"/>
  <c r="K620" i="1"/>
  <c r="K621" i="1"/>
  <c r="K667" i="1"/>
  <c r="K668" i="1"/>
  <c r="K669" i="1"/>
  <c r="K670" i="1"/>
  <c r="K737" i="1"/>
  <c r="K738" i="1"/>
  <c r="K800" i="1"/>
  <c r="K801" i="1"/>
  <c r="K802" i="1"/>
  <c r="K803" i="1"/>
  <c r="K804" i="1"/>
  <c r="K815" i="1"/>
  <c r="K1054" i="1"/>
  <c r="K1094" i="1"/>
  <c r="K1095" i="1"/>
  <c r="K1209" i="1"/>
  <c r="K1210" i="1"/>
  <c r="K1211" i="1"/>
  <c r="K1212" i="1"/>
  <c r="K1213" i="1"/>
  <c r="K1241" i="1"/>
  <c r="K1242" i="1"/>
  <c r="K1243" i="1"/>
  <c r="K1244" i="1"/>
  <c r="K1245" i="1"/>
  <c r="K1335" i="1"/>
  <c r="K1555" i="1"/>
  <c r="K136" i="1"/>
  <c r="K137" i="1"/>
  <c r="K413" i="1"/>
  <c r="K474" i="1"/>
  <c r="K531" i="1"/>
  <c r="K532" i="1"/>
  <c r="K533" i="1"/>
  <c r="K534" i="1"/>
  <c r="K535" i="1"/>
  <c r="K536" i="1"/>
  <c r="K537" i="1"/>
  <c r="K544" i="1"/>
  <c r="K654" i="1"/>
  <c r="K655" i="1"/>
  <c r="K656" i="1"/>
  <c r="K657" i="1"/>
  <c r="K658" i="1"/>
  <c r="K659" i="1"/>
  <c r="K660" i="1"/>
  <c r="K661" i="1"/>
  <c r="K662" i="1"/>
  <c r="K685" i="1"/>
  <c r="K890" i="1"/>
  <c r="K891" i="1"/>
  <c r="K902" i="1"/>
  <c r="K1180" i="1"/>
  <c r="K1181" i="1"/>
  <c r="K1182" i="1"/>
  <c r="K1183" i="1"/>
  <c r="K1184" i="1"/>
  <c r="K1185" i="1"/>
  <c r="K1290" i="1"/>
  <c r="K1315" i="1"/>
  <c r="K1316" i="1"/>
  <c r="K1317" i="1"/>
  <c r="K1327" i="1"/>
  <c r="K1328" i="1"/>
  <c r="K1329" i="1"/>
  <c r="K1330" i="1"/>
  <c r="K1400" i="1"/>
  <c r="K1401" i="1"/>
  <c r="K1402" i="1"/>
  <c r="K148" i="1"/>
  <c r="K229" i="1"/>
  <c r="K230" i="1"/>
  <c r="K240" i="1"/>
  <c r="K241" i="1"/>
  <c r="K242" i="1"/>
  <c r="K276" i="1"/>
  <c r="K277" i="1"/>
  <c r="K296" i="1"/>
  <c r="K481" i="1"/>
  <c r="K482" i="1"/>
  <c r="K483" i="1"/>
  <c r="K484" i="1"/>
  <c r="K485" i="1"/>
  <c r="K553" i="1"/>
  <c r="K554" i="1"/>
  <c r="K555" i="1"/>
  <c r="K556" i="1"/>
  <c r="K567" i="1"/>
  <c r="K572" i="1"/>
  <c r="K880" i="1"/>
  <c r="K892" i="1"/>
  <c r="K983" i="1"/>
  <c r="K1017" i="1"/>
  <c r="K1018" i="1"/>
  <c r="K1019" i="1"/>
  <c r="K1028" i="1"/>
  <c r="K1029" i="1"/>
  <c r="K1113" i="1"/>
  <c r="K1114" i="1"/>
  <c r="K1115" i="1"/>
  <c r="K1133" i="1"/>
  <c r="K1134" i="1"/>
  <c r="K1143" i="1"/>
  <c r="K1144" i="1"/>
  <c r="K1145" i="1"/>
  <c r="K1146" i="1"/>
  <c r="K1214" i="1"/>
  <c r="K1513" i="1"/>
  <c r="K1514" i="1"/>
  <c r="K1543" i="1"/>
  <c r="K1544" i="1"/>
  <c r="K1552" i="1"/>
  <c r="N994" i="1"/>
  <c r="N1013" i="1"/>
  <c r="N1014" i="1"/>
  <c r="N1312" i="1"/>
  <c r="N1313" i="1"/>
  <c r="N1314" i="1"/>
  <c r="N1348" i="1"/>
  <c r="N1349" i="1"/>
  <c r="N1350" i="1"/>
  <c r="N1351" i="1"/>
  <c r="N1352" i="1"/>
  <c r="N1359" i="1"/>
  <c r="N1414" i="1"/>
  <c r="N1415" i="1"/>
  <c r="N1416" i="1"/>
  <c r="N1417" i="1"/>
  <c r="N1418" i="1"/>
  <c r="N1419" i="1"/>
  <c r="N53" i="1"/>
  <c r="N54" i="1"/>
  <c r="N55" i="1"/>
  <c r="N56" i="1"/>
  <c r="N151" i="1"/>
  <c r="N152" i="1"/>
  <c r="N161" i="1"/>
  <c r="N162" i="1"/>
  <c r="N163" i="1"/>
  <c r="N164" i="1"/>
  <c r="N249" i="1"/>
  <c r="N250" i="1"/>
  <c r="N251" i="1"/>
  <c r="N259" i="1"/>
  <c r="N260" i="1"/>
  <c r="N261" i="1"/>
  <c r="N314" i="1"/>
  <c r="N332" i="1"/>
  <c r="N333" i="1"/>
  <c r="N375" i="1"/>
  <c r="N376" i="1"/>
  <c r="N666" i="1"/>
  <c r="N674" i="1"/>
  <c r="N686" i="1"/>
  <c r="N687" i="1"/>
  <c r="N688" i="1"/>
  <c r="N689" i="1"/>
  <c r="N705" i="1"/>
  <c r="N706" i="1"/>
  <c r="N717" i="1"/>
  <c r="N718" i="1"/>
  <c r="N719" i="1"/>
  <c r="N720" i="1"/>
  <c r="N754" i="1"/>
  <c r="N755" i="1"/>
  <c r="N756" i="1"/>
  <c r="N757" i="1"/>
  <c r="N758" i="1"/>
  <c r="N759" i="1"/>
  <c r="N760" i="1"/>
  <c r="N761" i="1"/>
  <c r="N773" i="1"/>
  <c r="N774" i="1"/>
  <c r="N913" i="1"/>
  <c r="N1150" i="1"/>
  <c r="N1151" i="1"/>
  <c r="N1152" i="1"/>
  <c r="N1153" i="1"/>
  <c r="N1159" i="1"/>
  <c r="N1160" i="1"/>
  <c r="N1161" i="1"/>
  <c r="N1273" i="1"/>
  <c r="N1274" i="1"/>
  <c r="N1275" i="1"/>
  <c r="N1276" i="1"/>
  <c r="N1277" i="1"/>
  <c r="N1278" i="1"/>
  <c r="N1279" i="1"/>
  <c r="N1319" i="1"/>
  <c r="N1390" i="1"/>
  <c r="N1391" i="1"/>
  <c r="N1392" i="1"/>
  <c r="N1393" i="1"/>
  <c r="N1492" i="1"/>
  <c r="N43" i="1"/>
  <c r="N44" i="1"/>
  <c r="N45" i="1"/>
  <c r="N81" i="1"/>
  <c r="N103" i="1"/>
  <c r="N104" i="1"/>
  <c r="N105" i="1"/>
  <c r="N211" i="1"/>
  <c r="N212" i="1"/>
  <c r="N213" i="1"/>
  <c r="N214" i="1"/>
  <c r="N215" i="1"/>
  <c r="N287" i="1"/>
  <c r="N288" i="1"/>
  <c r="N289" i="1"/>
  <c r="N290" i="1"/>
  <c r="N303" i="1"/>
  <c r="N304" i="1"/>
  <c r="N305" i="1"/>
  <c r="N694" i="1"/>
  <c r="N695" i="1"/>
  <c r="N696" i="1"/>
  <c r="N697" i="1"/>
  <c r="N698" i="1"/>
  <c r="N715" i="1"/>
  <c r="N716" i="1"/>
  <c r="N729" i="1"/>
  <c r="N767" i="1"/>
  <c r="N768" i="1"/>
  <c r="N859" i="1"/>
  <c r="N860" i="1"/>
  <c r="N884" i="1"/>
  <c r="N885" i="1"/>
  <c r="N886" i="1"/>
  <c r="N887" i="1"/>
  <c r="N960" i="1"/>
  <c r="N961" i="1"/>
  <c r="N962" i="1"/>
  <c r="N1025" i="1"/>
  <c r="N1026" i="1"/>
  <c r="N1027" i="1"/>
  <c r="N1291" i="1"/>
  <c r="N1292" i="1"/>
  <c r="N1293" i="1"/>
  <c r="N1296" i="1"/>
  <c r="N1297" i="1"/>
  <c r="N1346" i="1"/>
  <c r="N1347" i="1"/>
  <c r="N1383" i="1"/>
  <c r="N1488" i="1"/>
  <c r="N1489" i="1"/>
  <c r="N1490" i="1"/>
  <c r="N1491" i="1"/>
  <c r="N1528" i="1"/>
  <c r="N1529" i="1"/>
  <c r="N1545" i="1"/>
  <c r="N1546" i="1"/>
  <c r="N184" i="1"/>
  <c r="N185" i="1"/>
  <c r="N200" i="1"/>
  <c r="N201" i="1"/>
  <c r="N202" i="1"/>
  <c r="N227" i="1"/>
  <c r="N228" i="1"/>
  <c r="N278" i="1"/>
  <c r="N279" i="1"/>
  <c r="N280" i="1"/>
  <c r="N281" i="1"/>
  <c r="N291" i="1"/>
  <c r="N462" i="1"/>
  <c r="N463" i="1"/>
  <c r="N502" i="1"/>
  <c r="N503" i="1"/>
  <c r="N700" i="1"/>
  <c r="N701" i="1"/>
  <c r="N747" i="1"/>
  <c r="N775" i="1"/>
  <c r="N776" i="1"/>
  <c r="N777" i="1"/>
  <c r="N778" i="1"/>
  <c r="N779" i="1"/>
  <c r="N780" i="1"/>
  <c r="N781" i="1"/>
  <c r="N782" i="1"/>
  <c r="N821" i="1"/>
  <c r="N822" i="1"/>
  <c r="N823" i="1"/>
  <c r="N1193" i="1"/>
  <c r="N1194" i="1"/>
  <c r="N1250" i="1"/>
  <c r="N1251" i="1"/>
  <c r="N1252" i="1"/>
  <c r="N1260" i="1"/>
  <c r="N1261" i="1"/>
  <c r="N1262" i="1"/>
  <c r="N1263" i="1"/>
  <c r="N1455" i="1"/>
  <c r="N1463" i="1"/>
  <c r="N1464" i="1"/>
  <c r="N1465" i="1"/>
  <c r="N1466" i="1"/>
  <c r="N1467" i="1"/>
  <c r="N1468" i="1"/>
  <c r="N1476" i="1"/>
  <c r="N1477" i="1"/>
  <c r="N60" i="1"/>
  <c r="N82" i="1"/>
  <c r="N83" i="1"/>
  <c r="N84" i="1"/>
  <c r="N85" i="1"/>
  <c r="N139" i="1"/>
  <c r="N189" i="1"/>
  <c r="N190" i="1"/>
  <c r="N191" i="1"/>
  <c r="N192" i="1"/>
  <c r="N257" i="1"/>
  <c r="N258" i="1"/>
  <c r="N266" i="1"/>
  <c r="N267" i="1"/>
  <c r="N368" i="1"/>
  <c r="N382" i="1"/>
  <c r="N681" i="1"/>
  <c r="N682" i="1"/>
  <c r="N683" i="1"/>
  <c r="N684" i="1"/>
  <c r="N707" i="1"/>
  <c r="N708" i="1"/>
  <c r="N709" i="1"/>
  <c r="N710" i="1"/>
  <c r="N838" i="1"/>
  <c r="N839" i="1"/>
  <c r="N840" i="1"/>
  <c r="N869" i="1"/>
  <c r="N870" i="1"/>
  <c r="N921" i="1"/>
  <c r="N1121" i="1"/>
  <c r="N1122" i="1"/>
  <c r="N1270" i="1"/>
  <c r="N1271" i="1"/>
  <c r="N1283" i="1"/>
  <c r="N1298" i="1"/>
  <c r="N1299" i="1"/>
  <c r="N1300" i="1"/>
  <c r="N1360" i="1"/>
  <c r="N1361" i="1"/>
  <c r="N1362" i="1"/>
  <c r="N1363" i="1"/>
  <c r="N94" i="1"/>
  <c r="N95" i="1"/>
  <c r="N96" i="1"/>
  <c r="N97" i="1"/>
  <c r="N98" i="1"/>
  <c r="N99" i="1"/>
  <c r="N100" i="1"/>
  <c r="N101" i="1"/>
  <c r="N113" i="1"/>
  <c r="N262" i="1"/>
  <c r="N263" i="1"/>
  <c r="N264" i="1"/>
  <c r="N265" i="1"/>
  <c r="N275" i="1"/>
  <c r="N298" i="1"/>
  <c r="N299" i="1"/>
  <c r="N300" i="1"/>
  <c r="N301" i="1"/>
  <c r="N302" i="1"/>
  <c r="N311" i="1"/>
  <c r="N587" i="1"/>
  <c r="N588" i="1"/>
  <c r="N619" i="1"/>
  <c r="N620" i="1"/>
  <c r="N621" i="1"/>
  <c r="N667" i="1"/>
  <c r="N668" i="1"/>
  <c r="N669" i="1"/>
  <c r="N670" i="1"/>
  <c r="N737" i="1"/>
  <c r="N738" i="1"/>
  <c r="N800" i="1"/>
  <c r="N801" i="1"/>
  <c r="N802" i="1"/>
  <c r="N803" i="1"/>
  <c r="N804" i="1"/>
  <c r="N815" i="1"/>
  <c r="N1054" i="1"/>
  <c r="N1094" i="1"/>
  <c r="N1095" i="1"/>
  <c r="N1209" i="1"/>
  <c r="N1210" i="1"/>
  <c r="N1211" i="1"/>
  <c r="N1212" i="1"/>
  <c r="N1213" i="1"/>
  <c r="N1241" i="1"/>
  <c r="N1242" i="1"/>
  <c r="N1243" i="1"/>
  <c r="N1244" i="1"/>
  <c r="N1245" i="1"/>
  <c r="N1335" i="1"/>
  <c r="N1555" i="1"/>
  <c r="N136" i="1"/>
  <c r="N137" i="1"/>
  <c r="N413" i="1"/>
  <c r="N474" i="1"/>
  <c r="N531" i="1"/>
  <c r="N532" i="1"/>
  <c r="N533" i="1"/>
  <c r="N534" i="1"/>
  <c r="N535" i="1"/>
  <c r="N536" i="1"/>
  <c r="N537" i="1"/>
  <c r="N544" i="1"/>
  <c r="N654" i="1"/>
  <c r="N655" i="1"/>
  <c r="N656" i="1"/>
  <c r="N657" i="1"/>
  <c r="N658" i="1"/>
  <c r="N659" i="1"/>
  <c r="N660" i="1"/>
  <c r="N661" i="1"/>
  <c r="N662" i="1"/>
  <c r="N685" i="1"/>
  <c r="N890" i="1"/>
  <c r="N891" i="1"/>
  <c r="N902" i="1"/>
  <c r="N1180" i="1"/>
  <c r="N1181" i="1"/>
  <c r="N1182" i="1"/>
  <c r="N1183" i="1"/>
  <c r="N1184" i="1"/>
  <c r="N1185" i="1"/>
  <c r="N1290" i="1"/>
  <c r="N1315" i="1"/>
  <c r="N1316" i="1"/>
  <c r="N1317" i="1"/>
  <c r="N1327" i="1"/>
  <c r="N1328" i="1"/>
  <c r="N1329" i="1"/>
  <c r="N1330" i="1"/>
  <c r="N1400" i="1"/>
  <c r="N1401" i="1"/>
  <c r="N1402" i="1"/>
  <c r="N148" i="1"/>
  <c r="N229" i="1"/>
  <c r="N230" i="1"/>
  <c r="N240" i="1"/>
  <c r="N241" i="1"/>
  <c r="N242" i="1"/>
  <c r="N276" i="1"/>
  <c r="N277" i="1"/>
  <c r="N296" i="1"/>
  <c r="N481" i="1"/>
  <c r="N482" i="1"/>
  <c r="N483" i="1"/>
  <c r="N484" i="1"/>
  <c r="N485" i="1"/>
  <c r="N553" i="1"/>
  <c r="N554" i="1"/>
  <c r="N555" i="1"/>
  <c r="N556" i="1"/>
  <c r="N567" i="1"/>
  <c r="N572" i="1"/>
  <c r="N880" i="1"/>
  <c r="N892" i="1"/>
  <c r="N983" i="1"/>
  <c r="N1017" i="1"/>
  <c r="N1018" i="1"/>
  <c r="N1019" i="1"/>
  <c r="N1028" i="1"/>
  <c r="N1029" i="1"/>
  <c r="N1113" i="1"/>
  <c r="N1114" i="1"/>
  <c r="N1115" i="1"/>
  <c r="N1133" i="1"/>
  <c r="N1134" i="1"/>
  <c r="N1143" i="1"/>
  <c r="N1144" i="1"/>
  <c r="N1145" i="1"/>
  <c r="N1146" i="1"/>
  <c r="N1214" i="1"/>
  <c r="N1513" i="1"/>
  <c r="N1514" i="1"/>
  <c r="N1543" i="1"/>
  <c r="N1544" i="1"/>
  <c r="N1552" i="1"/>
  <c r="G102" i="1"/>
  <c r="G112" i="1"/>
  <c r="G120" i="1"/>
  <c r="G121" i="1"/>
  <c r="G233" i="1"/>
  <c r="G234" i="1"/>
  <c r="G256" i="1"/>
  <c r="G284" i="1"/>
  <c r="G321" i="1"/>
  <c r="G322" i="1"/>
  <c r="G323" i="1"/>
  <c r="G324" i="1"/>
  <c r="G325" i="1"/>
  <c r="G326" i="1"/>
  <c r="G832" i="1"/>
  <c r="G871" i="1"/>
  <c r="G872" i="1"/>
  <c r="G873" i="1"/>
  <c r="G874" i="1"/>
  <c r="G881" i="1"/>
  <c r="G882" i="1"/>
  <c r="G883" i="1"/>
  <c r="G905" i="1"/>
  <c r="G906" i="1"/>
  <c r="G982" i="1"/>
  <c r="G992" i="1"/>
  <c r="G993" i="1"/>
  <c r="K102" i="1"/>
  <c r="K112" i="1"/>
  <c r="K120" i="1"/>
  <c r="K121" i="1"/>
  <c r="K233" i="1"/>
  <c r="K234" i="1"/>
  <c r="K256" i="1"/>
  <c r="K284" i="1"/>
  <c r="K321" i="1"/>
  <c r="K322" i="1"/>
  <c r="K323" i="1"/>
  <c r="K324" i="1"/>
  <c r="K325" i="1"/>
  <c r="K326" i="1"/>
  <c r="K832" i="1"/>
  <c r="K871" i="1"/>
  <c r="K872" i="1"/>
  <c r="K873" i="1"/>
  <c r="K874" i="1"/>
  <c r="K881" i="1"/>
  <c r="K882" i="1"/>
  <c r="K883" i="1"/>
  <c r="K905" i="1"/>
  <c r="K906" i="1"/>
  <c r="K982" i="1"/>
  <c r="K992" i="1"/>
  <c r="K993" i="1"/>
  <c r="N102" i="1"/>
  <c r="N112" i="1"/>
  <c r="N120" i="1"/>
  <c r="N121" i="1"/>
  <c r="N233" i="1"/>
  <c r="N234" i="1"/>
  <c r="N256" i="1"/>
  <c r="N284" i="1"/>
  <c r="N321" i="1"/>
  <c r="N322" i="1"/>
  <c r="N323" i="1"/>
  <c r="N324" i="1"/>
  <c r="N325" i="1"/>
  <c r="N326" i="1"/>
  <c r="N832" i="1"/>
  <c r="N871" i="1"/>
  <c r="N872" i="1"/>
  <c r="N873" i="1"/>
  <c r="N874" i="1"/>
  <c r="N881" i="1"/>
  <c r="N882" i="1"/>
  <c r="N883" i="1"/>
  <c r="N905" i="1"/>
  <c r="N906" i="1"/>
  <c r="N982" i="1"/>
  <c r="N992" i="1"/>
  <c r="N993" i="1"/>
  <c r="G194" i="1"/>
  <c r="G208" i="1"/>
  <c r="G209" i="1"/>
  <c r="G222" i="1"/>
  <c r="G223" i="1"/>
  <c r="G224" i="1"/>
  <c r="G225" i="1"/>
  <c r="G231" i="1"/>
  <c r="G734" i="1"/>
  <c r="G735" i="1"/>
  <c r="G736" i="1"/>
  <c r="G748" i="1"/>
  <c r="G749" i="1"/>
  <c r="G750" i="1"/>
  <c r="G751" i="1"/>
  <c r="G812" i="1"/>
  <c r="G813" i="1"/>
  <c r="G814" i="1"/>
  <c r="G825" i="1"/>
  <c r="G1221" i="1"/>
  <c r="G1301" i="1"/>
  <c r="G1302" i="1"/>
  <c r="G1309" i="1"/>
  <c r="G1310" i="1"/>
  <c r="G18" i="1"/>
  <c r="G37" i="1"/>
  <c r="G38" i="1"/>
  <c r="G622" i="1"/>
  <c r="G623" i="1"/>
  <c r="G631" i="1"/>
  <c r="G632" i="1"/>
  <c r="G633" i="1"/>
  <c r="G634" i="1"/>
  <c r="G635" i="1"/>
  <c r="G636" i="1"/>
  <c r="G868" i="1"/>
  <c r="G110" i="1"/>
  <c r="G111" i="1"/>
  <c r="G172" i="1"/>
  <c r="G563" i="1"/>
  <c r="G564" i="1"/>
  <c r="G582" i="1"/>
  <c r="G583" i="1"/>
  <c r="G854" i="1"/>
  <c r="G966" i="1"/>
  <c r="G974" i="1"/>
  <c r="G975" i="1"/>
  <c r="G976" i="1"/>
  <c r="G295" i="1"/>
  <c r="G330" i="1"/>
  <c r="G331" i="1"/>
  <c r="G348" i="1"/>
  <c r="G349" i="1"/>
  <c r="G350" i="1"/>
  <c r="G351" i="1"/>
  <c r="G352" i="1"/>
  <c r="G504" i="1"/>
  <c r="G505" i="1"/>
  <c r="G506" i="1"/>
  <c r="G507" i="1"/>
  <c r="G568" i="1"/>
  <c r="G918" i="1"/>
  <c r="G919" i="1"/>
  <c r="G1353" i="1"/>
  <c r="G1374" i="1"/>
  <c r="G1375" i="1"/>
  <c r="G1454" i="1"/>
  <c r="G1541" i="1"/>
  <c r="G9" i="1"/>
  <c r="G21" i="1"/>
  <c r="G1041" i="1"/>
  <c r="G1123" i="1"/>
  <c r="G1124" i="1"/>
  <c r="G1125" i="1"/>
  <c r="G1421" i="1"/>
  <c r="G1422" i="1"/>
  <c r="G1423" i="1"/>
  <c r="G1436" i="1"/>
  <c r="G1437" i="1"/>
  <c r="G1438" i="1"/>
  <c r="G1521" i="1"/>
  <c r="G1522" i="1"/>
  <c r="G1551" i="1"/>
  <c r="G590" i="1"/>
  <c r="G591" i="1"/>
  <c r="G598" i="1"/>
  <c r="G617" i="1"/>
  <c r="G618" i="1"/>
  <c r="G310" i="1"/>
  <c r="G319" i="1"/>
  <c r="G320" i="1"/>
  <c r="G344" i="1"/>
  <c r="G762" i="1"/>
  <c r="G763" i="1"/>
  <c r="G764" i="1"/>
  <c r="G765" i="1"/>
  <c r="G766" i="1"/>
  <c r="G827" i="1"/>
  <c r="G828" i="1"/>
  <c r="G829" i="1"/>
  <c r="G394" i="1"/>
  <c r="G395" i="1"/>
  <c r="G396" i="1"/>
  <c r="G406" i="1"/>
  <c r="G407" i="1"/>
  <c r="G486" i="1"/>
  <c r="G501" i="1"/>
  <c r="G519" i="1"/>
  <c r="G520" i="1"/>
  <c r="G704" i="1"/>
  <c r="G739" i="1"/>
  <c r="G740" i="1"/>
  <c r="K194" i="1"/>
  <c r="K208" i="1"/>
  <c r="K209" i="1"/>
  <c r="K222" i="1"/>
  <c r="K223" i="1"/>
  <c r="K224" i="1"/>
  <c r="K225" i="1"/>
  <c r="K231" i="1"/>
  <c r="K734" i="1"/>
  <c r="K735" i="1"/>
  <c r="K736" i="1"/>
  <c r="K748" i="1"/>
  <c r="K749" i="1"/>
  <c r="K750" i="1"/>
  <c r="K751" i="1"/>
  <c r="K812" i="1"/>
  <c r="K813" i="1"/>
  <c r="K814" i="1"/>
  <c r="K825" i="1"/>
  <c r="K1221" i="1"/>
  <c r="K1301" i="1"/>
  <c r="K1302" i="1"/>
  <c r="K1309" i="1"/>
  <c r="K1310" i="1"/>
  <c r="K18" i="1"/>
  <c r="K37" i="1"/>
  <c r="K38" i="1"/>
  <c r="K622" i="1"/>
  <c r="K623" i="1"/>
  <c r="K631" i="1"/>
  <c r="K632" i="1"/>
  <c r="K633" i="1"/>
  <c r="K634" i="1"/>
  <c r="K635" i="1"/>
  <c r="K636" i="1"/>
  <c r="K868" i="1"/>
  <c r="K110" i="1"/>
  <c r="K111" i="1"/>
  <c r="K172" i="1"/>
  <c r="K563" i="1"/>
  <c r="K564" i="1"/>
  <c r="K582" i="1"/>
  <c r="K583" i="1"/>
  <c r="K854" i="1"/>
  <c r="K966" i="1"/>
  <c r="K974" i="1"/>
  <c r="K975" i="1"/>
  <c r="K976" i="1"/>
  <c r="K295" i="1"/>
  <c r="K330" i="1"/>
  <c r="K331" i="1"/>
  <c r="K348" i="1"/>
  <c r="K349" i="1"/>
  <c r="K350" i="1"/>
  <c r="K351" i="1"/>
  <c r="K352" i="1"/>
  <c r="K504" i="1"/>
  <c r="K505" i="1"/>
  <c r="K506" i="1"/>
  <c r="K507" i="1"/>
  <c r="K568" i="1"/>
  <c r="K918" i="1"/>
  <c r="K919" i="1"/>
  <c r="K1353" i="1"/>
  <c r="K1374" i="1"/>
  <c r="K1375" i="1"/>
  <c r="K1454" i="1"/>
  <c r="K1541" i="1"/>
  <c r="K9" i="1"/>
  <c r="K21" i="1"/>
  <c r="K1041" i="1"/>
  <c r="K1123" i="1"/>
  <c r="K1124" i="1"/>
  <c r="K1125" i="1"/>
  <c r="K1421" i="1"/>
  <c r="K1422" i="1"/>
  <c r="K1423" i="1"/>
  <c r="K1436" i="1"/>
  <c r="K1437" i="1"/>
  <c r="K1438" i="1"/>
  <c r="K1521" i="1"/>
  <c r="K1522" i="1"/>
  <c r="K1551" i="1"/>
  <c r="K590" i="1"/>
  <c r="K591" i="1"/>
  <c r="K598" i="1"/>
  <c r="K617" i="1"/>
  <c r="K618" i="1"/>
  <c r="K310" i="1"/>
  <c r="K319" i="1"/>
  <c r="K320" i="1"/>
  <c r="K344" i="1"/>
  <c r="K762" i="1"/>
  <c r="K763" i="1"/>
  <c r="K764" i="1"/>
  <c r="K765" i="1"/>
  <c r="K766" i="1"/>
  <c r="K827" i="1"/>
  <c r="K828" i="1"/>
  <c r="K829" i="1"/>
  <c r="K394" i="1"/>
  <c r="K395" i="1"/>
  <c r="K396" i="1"/>
  <c r="K406" i="1"/>
  <c r="K407" i="1"/>
  <c r="K486" i="1"/>
  <c r="K501" i="1"/>
  <c r="K519" i="1"/>
  <c r="K520" i="1"/>
  <c r="K704" i="1"/>
  <c r="K739" i="1"/>
  <c r="K740" i="1"/>
  <c r="N194" i="1"/>
  <c r="N208" i="1"/>
  <c r="N209" i="1"/>
  <c r="N222" i="1"/>
  <c r="N223" i="1"/>
  <c r="N224" i="1"/>
  <c r="N225" i="1"/>
  <c r="N231" i="1"/>
  <c r="N734" i="1"/>
  <c r="N735" i="1"/>
  <c r="N736" i="1"/>
  <c r="N748" i="1"/>
  <c r="N749" i="1"/>
  <c r="N750" i="1"/>
  <c r="N751" i="1"/>
  <c r="N812" i="1"/>
  <c r="N813" i="1"/>
  <c r="N814" i="1"/>
  <c r="N825" i="1"/>
  <c r="N1221" i="1"/>
  <c r="N1301" i="1"/>
  <c r="N1302" i="1"/>
  <c r="N1309" i="1"/>
  <c r="N1310" i="1"/>
  <c r="N18" i="1"/>
  <c r="N37" i="1"/>
  <c r="N38" i="1"/>
  <c r="N622" i="1"/>
  <c r="N623" i="1"/>
  <c r="N631" i="1"/>
  <c r="N632" i="1"/>
  <c r="N633" i="1"/>
  <c r="N634" i="1"/>
  <c r="N635" i="1"/>
  <c r="N636" i="1"/>
  <c r="N868" i="1"/>
  <c r="N110" i="1"/>
  <c r="N111" i="1"/>
  <c r="N172" i="1"/>
  <c r="N563" i="1"/>
  <c r="N564" i="1"/>
  <c r="N582" i="1"/>
  <c r="N583" i="1"/>
  <c r="N854" i="1"/>
  <c r="N966" i="1"/>
  <c r="N974" i="1"/>
  <c r="N975" i="1"/>
  <c r="N976" i="1"/>
  <c r="N295" i="1"/>
  <c r="N330" i="1"/>
  <c r="N331" i="1"/>
  <c r="N348" i="1"/>
  <c r="N349" i="1"/>
  <c r="N350" i="1"/>
  <c r="N351" i="1"/>
  <c r="N352" i="1"/>
  <c r="N504" i="1"/>
  <c r="N505" i="1"/>
  <c r="N506" i="1"/>
  <c r="N507" i="1"/>
  <c r="N568" i="1"/>
  <c r="N918" i="1"/>
  <c r="N919" i="1"/>
  <c r="N1353" i="1"/>
  <c r="N1374" i="1"/>
  <c r="N1375" i="1"/>
  <c r="N1454" i="1"/>
  <c r="N1541" i="1"/>
  <c r="N9" i="1"/>
  <c r="N21" i="1"/>
  <c r="N1041" i="1"/>
  <c r="N1123" i="1"/>
  <c r="N1124" i="1"/>
  <c r="N1125" i="1"/>
  <c r="N1421" i="1"/>
  <c r="N1422" i="1"/>
  <c r="N1423" i="1"/>
  <c r="N1436" i="1"/>
  <c r="N1437" i="1"/>
  <c r="N1438" i="1"/>
  <c r="N1521" i="1"/>
  <c r="N1522" i="1"/>
  <c r="N1551" i="1"/>
  <c r="N590" i="1"/>
  <c r="N591" i="1"/>
  <c r="N598" i="1"/>
  <c r="N617" i="1"/>
  <c r="N618" i="1"/>
  <c r="N310" i="1"/>
  <c r="N319" i="1"/>
  <c r="N320" i="1"/>
  <c r="N344" i="1"/>
  <c r="N762" i="1"/>
  <c r="N763" i="1"/>
  <c r="N764" i="1"/>
  <c r="N765" i="1"/>
  <c r="N766" i="1"/>
  <c r="N827" i="1"/>
  <c r="N828" i="1"/>
  <c r="N829" i="1"/>
  <c r="N394" i="1"/>
  <c r="N395" i="1"/>
  <c r="N396" i="1"/>
  <c r="N406" i="1"/>
  <c r="N407" i="1"/>
  <c r="N486" i="1"/>
  <c r="N501" i="1"/>
  <c r="N519" i="1"/>
  <c r="N520" i="1"/>
  <c r="N704" i="1"/>
  <c r="N739" i="1"/>
  <c r="N740" i="1"/>
  <c r="G193" i="1"/>
  <c r="G752" i="1"/>
  <c r="G770" i="1"/>
  <c r="G771" i="1"/>
  <c r="G772" i="1"/>
  <c r="G811" i="1"/>
  <c r="G1472" i="1"/>
  <c r="G1509" i="1"/>
  <c r="G1510" i="1"/>
  <c r="G1518" i="1"/>
  <c r="G1519" i="1"/>
  <c r="G1520" i="1"/>
  <c r="G910" i="1"/>
  <c r="G857" i="1"/>
  <c r="G858" i="1"/>
  <c r="G963" i="1"/>
  <c r="G964" i="1"/>
  <c r="G965" i="1"/>
  <c r="G920" i="1"/>
  <c r="G925" i="1"/>
  <c r="G926" i="1"/>
  <c r="G984" i="1"/>
  <c r="G985" i="1"/>
  <c r="G986" i="1"/>
  <c r="G1087" i="1"/>
  <c r="G1343" i="1"/>
  <c r="G341" i="1"/>
  <c r="G342" i="1"/>
  <c r="G343" i="1"/>
  <c r="G479" i="1"/>
  <c r="G508" i="1"/>
  <c r="G509" i="1"/>
  <c r="G510" i="1"/>
  <c r="G511" i="1"/>
  <c r="G512" i="1"/>
  <c r="G1096" i="1"/>
  <c r="G1105" i="1"/>
  <c r="G1106" i="1"/>
  <c r="G1116" i="1"/>
  <c r="G1127" i="1"/>
  <c r="G1128" i="1"/>
  <c r="G1129" i="1"/>
  <c r="G1130" i="1"/>
  <c r="G1131" i="1"/>
  <c r="G1132" i="1"/>
  <c r="G1195" i="1"/>
  <c r="G78" i="1"/>
  <c r="G1332" i="1"/>
  <c r="G1333" i="1"/>
  <c r="G1334" i="1"/>
  <c r="G1344" i="1"/>
  <c r="G34" i="1"/>
  <c r="G35" i="1"/>
  <c r="G36" i="1"/>
  <c r="G57" i="1"/>
  <c r="G741" i="1"/>
  <c r="G742" i="1"/>
  <c r="G743" i="1"/>
  <c r="G744" i="1"/>
  <c r="G893" i="1"/>
  <c r="G972" i="1"/>
  <c r="G496" i="1"/>
  <c r="G497" i="1"/>
  <c r="G498" i="1"/>
  <c r="G981" i="1"/>
  <c r="G1168" i="1"/>
  <c r="G1169" i="1"/>
  <c r="G1170" i="1"/>
  <c r="G1504" i="1"/>
  <c r="G1505" i="1"/>
  <c r="G1506" i="1"/>
  <c r="G334" i="1"/>
  <c r="G335" i="1"/>
  <c r="G665" i="1"/>
  <c r="G783" i="1"/>
  <c r="G784" i="1"/>
  <c r="G798" i="1"/>
  <c r="G1405" i="1"/>
  <c r="G1406" i="1"/>
  <c r="G365" i="1"/>
  <c r="G608" i="1"/>
  <c r="G609" i="1"/>
  <c r="G664" i="1"/>
  <c r="G48" i="1"/>
  <c r="G140" i="1"/>
  <c r="G141" i="1"/>
  <c r="G153" i="1"/>
  <c r="G154" i="1"/>
  <c r="G155" i="1"/>
  <c r="G156" i="1"/>
  <c r="G157" i="1"/>
  <c r="G158" i="1"/>
  <c r="G810" i="1"/>
  <c r="G1448" i="1"/>
  <c r="G77" i="1"/>
  <c r="G446" i="1"/>
  <c r="G447" i="1"/>
  <c r="G448" i="1"/>
  <c r="G457" i="1"/>
  <c r="G468" i="1"/>
  <c r="G469" i="1"/>
  <c r="G1099" i="1"/>
  <c r="G959" i="1"/>
  <c r="G1497" i="1"/>
  <c r="G1498" i="1"/>
  <c r="G1499" i="1"/>
  <c r="G1500" i="1"/>
  <c r="G1511" i="1"/>
  <c r="G625" i="1"/>
  <c r="G626" i="1"/>
  <c r="G1023" i="1"/>
  <c r="G948" i="1"/>
  <c r="G955" i="1"/>
  <c r="G956" i="1"/>
  <c r="G987" i="1"/>
  <c r="G1560" i="1"/>
  <c r="G1561" i="1"/>
  <c r="G400" i="1"/>
  <c r="G401" i="1"/>
  <c r="G415" i="1"/>
  <c r="G426" i="1"/>
  <c r="G584" i="1"/>
  <c r="G585" i="1"/>
  <c r="G586" i="1"/>
  <c r="G816" i="1"/>
  <c r="G817" i="1"/>
  <c r="G818" i="1"/>
  <c r="G1036" i="1"/>
  <c r="G1037" i="1"/>
  <c r="G997" i="1"/>
  <c r="G998" i="1"/>
  <c r="G1008" i="1"/>
  <c r="G1307" i="1"/>
  <c r="G480" i="1"/>
  <c r="G41" i="1"/>
  <c r="G42" i="1"/>
  <c r="G165" i="1"/>
  <c r="G576" i="1"/>
  <c r="G999" i="1"/>
  <c r="G1055" i="1"/>
  <c r="G1056" i="1"/>
  <c r="G1057" i="1"/>
  <c r="G1058" i="1"/>
  <c r="G1162" i="1"/>
  <c r="G1163" i="1"/>
  <c r="G1171" i="1"/>
  <c r="G475" i="1"/>
  <c r="G476" i="1"/>
  <c r="G514" i="1"/>
  <c r="G515" i="1"/>
  <c r="G516" i="1"/>
  <c r="G517" i="1"/>
  <c r="G1487" i="1"/>
  <c r="G19" i="1"/>
  <c r="G20" i="1"/>
  <c r="G833" i="1"/>
  <c r="G834" i="1"/>
  <c r="G835" i="1"/>
  <c r="G836" i="1"/>
  <c r="G837" i="1"/>
  <c r="G938" i="1"/>
  <c r="G949" i="1"/>
  <c r="G950" i="1"/>
  <c r="G951" i="1"/>
  <c r="G952" i="1"/>
  <c r="G901" i="1"/>
  <c r="G1003" i="1"/>
  <c r="G1452" i="1"/>
  <c r="G1530" i="1"/>
  <c r="G80" i="1"/>
  <c r="G126" i="1"/>
  <c r="G732" i="1"/>
  <c r="G753" i="1"/>
  <c r="G1010" i="1"/>
  <c r="G1011" i="1"/>
  <c r="G1012" i="1"/>
  <c r="G1076" i="1"/>
  <c r="G1077" i="1"/>
  <c r="G1078" i="1"/>
  <c r="G1079" i="1"/>
  <c r="G1080" i="1"/>
  <c r="G1050" i="1"/>
  <c r="G1051" i="1"/>
  <c r="G1108" i="1"/>
  <c r="G1109" i="1"/>
  <c r="G1110" i="1"/>
  <c r="G1111" i="1"/>
  <c r="G1112" i="1"/>
  <c r="G1216" i="1"/>
  <c r="G1217" i="1"/>
  <c r="G1223" i="1"/>
  <c r="G1224" i="1"/>
  <c r="G388" i="1"/>
  <c r="G642" i="1"/>
  <c r="G907" i="1"/>
  <c r="G908" i="1"/>
  <c r="G909" i="1"/>
  <c r="G978" i="1"/>
  <c r="G979" i="1"/>
  <c r="G980" i="1"/>
  <c r="G1507" i="1"/>
  <c r="G244" i="1"/>
  <c r="G245" i="1"/>
  <c r="G1149" i="1"/>
  <c r="G1394" i="1"/>
  <c r="G651" i="1"/>
  <c r="G652" i="1"/>
  <c r="G653" i="1"/>
  <c r="G1092" i="1"/>
  <c r="G1107" i="1"/>
  <c r="G1147" i="1"/>
  <c r="G1172" i="1"/>
  <c r="G1173" i="1"/>
  <c r="G1308" i="1"/>
  <c r="G1318" i="1"/>
  <c r="G713" i="1"/>
  <c r="G1381" i="1"/>
  <c r="G1382" i="1"/>
  <c r="G1413" i="1"/>
  <c r="G1420" i="1"/>
  <c r="G13" i="1"/>
  <c r="G14" i="1"/>
  <c r="G943" i="1"/>
  <c r="G944" i="1"/>
  <c r="G945" i="1"/>
  <c r="G1000" i="1"/>
  <c r="G1001" i="1"/>
  <c r="G1002" i="1"/>
  <c r="G1322" i="1"/>
  <c r="G1284" i="1"/>
  <c r="G58" i="1"/>
  <c r="G59" i="1"/>
  <c r="G131" i="1"/>
  <c r="G132" i="1"/>
  <c r="G133" i="1"/>
  <c r="G969" i="1"/>
  <c r="G970" i="1"/>
  <c r="G971" i="1"/>
  <c r="G1280" i="1"/>
  <c r="G1281" i="1"/>
  <c r="G1429" i="1"/>
  <c r="G1430" i="1"/>
  <c r="G1431" i="1"/>
  <c r="G629" i="1"/>
  <c r="G630" i="1"/>
  <c r="G640" i="1"/>
  <c r="G1020" i="1"/>
  <c r="G1021" i="1"/>
  <c r="G1022" i="1"/>
  <c r="G116" i="1"/>
  <c r="G23" i="1"/>
  <c r="G24" i="1"/>
  <c r="G25" i="1"/>
  <c r="G1231" i="1"/>
  <c r="G1232" i="1"/>
  <c r="G1233" i="1"/>
  <c r="G1234" i="1"/>
  <c r="G1235" i="1"/>
  <c r="G1236" i="1"/>
  <c r="G1547" i="1"/>
  <c r="G1189" i="1"/>
  <c r="G1190" i="1"/>
  <c r="G1191" i="1"/>
  <c r="G49" i="1"/>
  <c r="G50" i="1"/>
  <c r="G51" i="1"/>
  <c r="G525" i="1"/>
  <c r="G526" i="1"/>
  <c r="G527" i="1"/>
  <c r="G819" i="1"/>
  <c r="G875" i="1"/>
  <c r="G876" i="1"/>
  <c r="G899" i="1"/>
  <c r="G1030" i="1"/>
  <c r="G1031" i="1"/>
  <c r="G1535" i="1"/>
  <c r="G1536" i="1"/>
  <c r="G1553" i="1"/>
  <c r="G1554" i="1"/>
  <c r="G138" i="1"/>
  <c r="G159" i="1"/>
  <c r="G160" i="1"/>
  <c r="G238" i="1"/>
  <c r="G239" i="1"/>
  <c r="G404" i="1"/>
  <c r="G405" i="1"/>
  <c r="G412" i="1"/>
  <c r="G143" i="1"/>
  <c r="G144" i="1"/>
  <c r="G145" i="1"/>
  <c r="G146" i="1"/>
  <c r="G147" i="1"/>
  <c r="G602" i="1"/>
  <c r="G603" i="1"/>
  <c r="G745" i="1"/>
  <c r="G847" i="1"/>
  <c r="G848" i="1"/>
  <c r="G849" i="1"/>
  <c r="G877" i="1"/>
  <c r="K193" i="1"/>
  <c r="K752" i="1"/>
  <c r="K770" i="1"/>
  <c r="K771" i="1"/>
  <c r="K772" i="1"/>
  <c r="K811" i="1"/>
  <c r="K1472" i="1"/>
  <c r="K1509" i="1"/>
  <c r="K1510" i="1"/>
  <c r="K1518" i="1"/>
  <c r="K1519" i="1"/>
  <c r="K1520" i="1"/>
  <c r="K910" i="1"/>
  <c r="K857" i="1"/>
  <c r="K858" i="1"/>
  <c r="K963" i="1"/>
  <c r="K964" i="1"/>
  <c r="K965" i="1"/>
  <c r="K920" i="1"/>
  <c r="K925" i="1"/>
  <c r="K926" i="1"/>
  <c r="K984" i="1"/>
  <c r="K985" i="1"/>
  <c r="K986" i="1"/>
  <c r="K1087" i="1"/>
  <c r="K1343" i="1"/>
  <c r="K341" i="1"/>
  <c r="K342" i="1"/>
  <c r="K343" i="1"/>
  <c r="K479" i="1"/>
  <c r="K508" i="1"/>
  <c r="K509" i="1"/>
  <c r="K510" i="1"/>
  <c r="K511" i="1"/>
  <c r="K512" i="1"/>
  <c r="K1096" i="1"/>
  <c r="K1105" i="1"/>
  <c r="K1106" i="1"/>
  <c r="K1116" i="1"/>
  <c r="K1127" i="1"/>
  <c r="K1128" i="1"/>
  <c r="K1129" i="1"/>
  <c r="K1130" i="1"/>
  <c r="K1131" i="1"/>
  <c r="K1132" i="1"/>
  <c r="K1195" i="1"/>
  <c r="K78" i="1"/>
  <c r="K1332" i="1"/>
  <c r="K1333" i="1"/>
  <c r="K1334" i="1"/>
  <c r="K1344" i="1"/>
  <c r="K34" i="1"/>
  <c r="K35" i="1"/>
  <c r="K36" i="1"/>
  <c r="K57" i="1"/>
  <c r="K741" i="1"/>
  <c r="K742" i="1"/>
  <c r="K743" i="1"/>
  <c r="K744" i="1"/>
  <c r="K893" i="1"/>
  <c r="K972" i="1"/>
  <c r="K496" i="1"/>
  <c r="K497" i="1"/>
  <c r="K498" i="1"/>
  <c r="K981" i="1"/>
  <c r="K1168" i="1"/>
  <c r="K1169" i="1"/>
  <c r="K1170" i="1"/>
  <c r="K1504" i="1"/>
  <c r="K1505" i="1"/>
  <c r="K1506" i="1"/>
  <c r="K334" i="1"/>
  <c r="K335" i="1"/>
  <c r="K665" i="1"/>
  <c r="K783" i="1"/>
  <c r="K784" i="1"/>
  <c r="K798" i="1"/>
  <c r="K1405" i="1"/>
  <c r="K1406" i="1"/>
  <c r="K365" i="1"/>
  <c r="K608" i="1"/>
  <c r="K609" i="1"/>
  <c r="K664" i="1"/>
  <c r="K48" i="1"/>
  <c r="K140" i="1"/>
  <c r="K141" i="1"/>
  <c r="K153" i="1"/>
  <c r="K154" i="1"/>
  <c r="K155" i="1"/>
  <c r="K156" i="1"/>
  <c r="K157" i="1"/>
  <c r="K158" i="1"/>
  <c r="K810" i="1"/>
  <c r="K1448" i="1"/>
  <c r="K77" i="1"/>
  <c r="K446" i="1"/>
  <c r="K447" i="1"/>
  <c r="K448" i="1"/>
  <c r="K457" i="1"/>
  <c r="K468" i="1"/>
  <c r="K469" i="1"/>
  <c r="K1099" i="1"/>
  <c r="K959" i="1"/>
  <c r="K1497" i="1"/>
  <c r="K1498" i="1"/>
  <c r="K1499" i="1"/>
  <c r="K1500" i="1"/>
  <c r="K1511" i="1"/>
  <c r="K625" i="1"/>
  <c r="K626" i="1"/>
  <c r="K1023" i="1"/>
  <c r="K948" i="1"/>
  <c r="K955" i="1"/>
  <c r="K956" i="1"/>
  <c r="K987" i="1"/>
  <c r="K1560" i="1"/>
  <c r="K1561" i="1"/>
  <c r="K400" i="1"/>
  <c r="K401" i="1"/>
  <c r="K415" i="1"/>
  <c r="K426" i="1"/>
  <c r="K584" i="1"/>
  <c r="K585" i="1"/>
  <c r="K586" i="1"/>
  <c r="K816" i="1"/>
  <c r="K817" i="1"/>
  <c r="K818" i="1"/>
  <c r="K1036" i="1"/>
  <c r="K1037" i="1"/>
  <c r="K997" i="1"/>
  <c r="K998" i="1"/>
  <c r="K1008" i="1"/>
  <c r="K1307" i="1"/>
  <c r="K480" i="1"/>
  <c r="K41" i="1"/>
  <c r="K42" i="1"/>
  <c r="K165" i="1"/>
  <c r="K576" i="1"/>
  <c r="K999" i="1"/>
  <c r="K1055" i="1"/>
  <c r="K1056" i="1"/>
  <c r="K1057" i="1"/>
  <c r="K1058" i="1"/>
  <c r="K1162" i="1"/>
  <c r="K1163" i="1"/>
  <c r="K1171" i="1"/>
  <c r="K475" i="1"/>
  <c r="K476" i="1"/>
  <c r="K514" i="1"/>
  <c r="K515" i="1"/>
  <c r="K516" i="1"/>
  <c r="K517" i="1"/>
  <c r="K1487" i="1"/>
  <c r="K19" i="1"/>
  <c r="K20" i="1"/>
  <c r="K833" i="1"/>
  <c r="K834" i="1"/>
  <c r="K835" i="1"/>
  <c r="K836" i="1"/>
  <c r="K837" i="1"/>
  <c r="K938" i="1"/>
  <c r="K949" i="1"/>
  <c r="K950" i="1"/>
  <c r="K951" i="1"/>
  <c r="K952" i="1"/>
  <c r="K901" i="1"/>
  <c r="K1003" i="1"/>
  <c r="K1452" i="1"/>
  <c r="K1530" i="1"/>
  <c r="K80" i="1"/>
  <c r="K126" i="1"/>
  <c r="K732" i="1"/>
  <c r="K753" i="1"/>
  <c r="K1010" i="1"/>
  <c r="K1011" i="1"/>
  <c r="K1012" i="1"/>
  <c r="K1076" i="1"/>
  <c r="K1077" i="1"/>
  <c r="K1078" i="1"/>
  <c r="K1079" i="1"/>
  <c r="K1080" i="1"/>
  <c r="K1050" i="1"/>
  <c r="K1051" i="1"/>
  <c r="K1108" i="1"/>
  <c r="K1109" i="1"/>
  <c r="K1110" i="1"/>
  <c r="K1111" i="1"/>
  <c r="K1112" i="1"/>
  <c r="K1216" i="1"/>
  <c r="K1217" i="1"/>
  <c r="K1223" i="1"/>
  <c r="K1224" i="1"/>
  <c r="K388" i="1"/>
  <c r="K642" i="1"/>
  <c r="K907" i="1"/>
  <c r="K908" i="1"/>
  <c r="K909" i="1"/>
  <c r="K978" i="1"/>
  <c r="K979" i="1"/>
  <c r="K980" i="1"/>
  <c r="K1507" i="1"/>
  <c r="K244" i="1"/>
  <c r="K245" i="1"/>
  <c r="K1149" i="1"/>
  <c r="K1394" i="1"/>
  <c r="K651" i="1"/>
  <c r="K652" i="1"/>
  <c r="K653" i="1"/>
  <c r="K1092" i="1"/>
  <c r="K1107" i="1"/>
  <c r="K1147" i="1"/>
  <c r="K1172" i="1"/>
  <c r="K1173" i="1"/>
  <c r="K1308" i="1"/>
  <c r="K1318" i="1"/>
  <c r="K713" i="1"/>
  <c r="K1381" i="1"/>
  <c r="K1382" i="1"/>
  <c r="K1413" i="1"/>
  <c r="K1420" i="1"/>
  <c r="K13" i="1"/>
  <c r="K14" i="1"/>
  <c r="K943" i="1"/>
  <c r="K944" i="1"/>
  <c r="K945" i="1"/>
  <c r="K1000" i="1"/>
  <c r="K1001" i="1"/>
  <c r="K1002" i="1"/>
  <c r="K1322" i="1"/>
  <c r="K1284" i="1"/>
  <c r="K58" i="1"/>
  <c r="K59" i="1"/>
  <c r="K131" i="1"/>
  <c r="K132" i="1"/>
  <c r="K133" i="1"/>
  <c r="K969" i="1"/>
  <c r="K970" i="1"/>
  <c r="K971" i="1"/>
  <c r="K1280" i="1"/>
  <c r="K1281" i="1"/>
  <c r="K1429" i="1"/>
  <c r="K1430" i="1"/>
  <c r="K1431" i="1"/>
  <c r="K629" i="1"/>
  <c r="K630" i="1"/>
  <c r="K640" i="1"/>
  <c r="K1020" i="1"/>
  <c r="K1021" i="1"/>
  <c r="K1022" i="1"/>
  <c r="K116" i="1"/>
  <c r="K23" i="1"/>
  <c r="K24" i="1"/>
  <c r="K25" i="1"/>
  <c r="K1231" i="1"/>
  <c r="K1232" i="1"/>
  <c r="K1233" i="1"/>
  <c r="K1234" i="1"/>
  <c r="K1235" i="1"/>
  <c r="K1236" i="1"/>
  <c r="K1547" i="1"/>
  <c r="K1189" i="1"/>
  <c r="K1190" i="1"/>
  <c r="K1191" i="1"/>
  <c r="K49" i="1"/>
  <c r="K50" i="1"/>
  <c r="K51" i="1"/>
  <c r="K525" i="1"/>
  <c r="K526" i="1"/>
  <c r="K527" i="1"/>
  <c r="K819" i="1"/>
  <c r="K875" i="1"/>
  <c r="K876" i="1"/>
  <c r="K899" i="1"/>
  <c r="K1030" i="1"/>
  <c r="K1031" i="1"/>
  <c r="K1535" i="1"/>
  <c r="K1536" i="1"/>
  <c r="K1553" i="1"/>
  <c r="K1554" i="1"/>
  <c r="K138" i="1"/>
  <c r="K159" i="1"/>
  <c r="K160" i="1"/>
  <c r="K238" i="1"/>
  <c r="K239" i="1"/>
  <c r="K404" i="1"/>
  <c r="K405" i="1"/>
  <c r="K412" i="1"/>
  <c r="K143" i="1"/>
  <c r="K144" i="1"/>
  <c r="K145" i="1"/>
  <c r="K146" i="1"/>
  <c r="K147" i="1"/>
  <c r="K602" i="1"/>
  <c r="K603" i="1"/>
  <c r="K745" i="1"/>
  <c r="K847" i="1"/>
  <c r="K848" i="1"/>
  <c r="K849" i="1"/>
  <c r="K877" i="1"/>
  <c r="N193" i="1"/>
  <c r="N752" i="1"/>
  <c r="N770" i="1"/>
  <c r="N771" i="1"/>
  <c r="N772" i="1"/>
  <c r="N811" i="1"/>
  <c r="N1472" i="1"/>
  <c r="N1509" i="1"/>
  <c r="N1510" i="1"/>
  <c r="N1518" i="1"/>
  <c r="N1519" i="1"/>
  <c r="N1520" i="1"/>
  <c r="N910" i="1"/>
  <c r="N857" i="1"/>
  <c r="N858" i="1"/>
  <c r="N963" i="1"/>
  <c r="N964" i="1"/>
  <c r="N965" i="1"/>
  <c r="N920" i="1"/>
  <c r="N925" i="1"/>
  <c r="N926" i="1"/>
  <c r="N984" i="1"/>
  <c r="N985" i="1"/>
  <c r="N986" i="1"/>
  <c r="N1087" i="1"/>
  <c r="N1343" i="1"/>
  <c r="N341" i="1"/>
  <c r="N342" i="1"/>
  <c r="N343" i="1"/>
  <c r="N479" i="1"/>
  <c r="N508" i="1"/>
  <c r="N509" i="1"/>
  <c r="N510" i="1"/>
  <c r="N511" i="1"/>
  <c r="N512" i="1"/>
  <c r="N1096" i="1"/>
  <c r="N1105" i="1"/>
  <c r="N1106" i="1"/>
  <c r="N1116" i="1"/>
  <c r="N1127" i="1"/>
  <c r="N1128" i="1"/>
  <c r="N1129" i="1"/>
  <c r="N1130" i="1"/>
  <c r="N1131" i="1"/>
  <c r="N1132" i="1"/>
  <c r="N1195" i="1"/>
  <c r="N78" i="1"/>
  <c r="N1332" i="1"/>
  <c r="N1333" i="1"/>
  <c r="N1334" i="1"/>
  <c r="N1344" i="1"/>
  <c r="N34" i="1"/>
  <c r="N35" i="1"/>
  <c r="N36" i="1"/>
  <c r="N57" i="1"/>
  <c r="N741" i="1"/>
  <c r="N742" i="1"/>
  <c r="N743" i="1"/>
  <c r="N744" i="1"/>
  <c r="N893" i="1"/>
  <c r="N972" i="1"/>
  <c r="N496" i="1"/>
  <c r="N497" i="1"/>
  <c r="N498" i="1"/>
  <c r="N981" i="1"/>
  <c r="N1168" i="1"/>
  <c r="N1169" i="1"/>
  <c r="N1170" i="1"/>
  <c r="N1504" i="1"/>
  <c r="N1505" i="1"/>
  <c r="N1506" i="1"/>
  <c r="N334" i="1"/>
  <c r="N335" i="1"/>
  <c r="N665" i="1"/>
  <c r="N783" i="1"/>
  <c r="N784" i="1"/>
  <c r="N798" i="1"/>
  <c r="N1405" i="1"/>
  <c r="N1406" i="1"/>
  <c r="N365" i="1"/>
  <c r="N608" i="1"/>
  <c r="N609" i="1"/>
  <c r="N664" i="1"/>
  <c r="N48" i="1"/>
  <c r="N140" i="1"/>
  <c r="N141" i="1"/>
  <c r="N153" i="1"/>
  <c r="N154" i="1"/>
  <c r="N155" i="1"/>
  <c r="N156" i="1"/>
  <c r="N157" i="1"/>
  <c r="N158" i="1"/>
  <c r="N810" i="1"/>
  <c r="N1448" i="1"/>
  <c r="N77" i="1"/>
  <c r="N446" i="1"/>
  <c r="N447" i="1"/>
  <c r="N448" i="1"/>
  <c r="N457" i="1"/>
  <c r="N468" i="1"/>
  <c r="N469" i="1"/>
  <c r="N1099" i="1"/>
  <c r="N959" i="1"/>
  <c r="N1497" i="1"/>
  <c r="N1498" i="1"/>
  <c r="N1499" i="1"/>
  <c r="N1500" i="1"/>
  <c r="N1511" i="1"/>
  <c r="N625" i="1"/>
  <c r="N626" i="1"/>
  <c r="N1023" i="1"/>
  <c r="N948" i="1"/>
  <c r="N955" i="1"/>
  <c r="N956" i="1"/>
  <c r="N987" i="1"/>
  <c r="N1560" i="1"/>
  <c r="N1561" i="1"/>
  <c r="N400" i="1"/>
  <c r="N401" i="1"/>
  <c r="N415" i="1"/>
  <c r="N426" i="1"/>
  <c r="N584" i="1"/>
  <c r="N585" i="1"/>
  <c r="N586" i="1"/>
  <c r="N816" i="1"/>
  <c r="N817" i="1"/>
  <c r="N818" i="1"/>
  <c r="N1036" i="1"/>
  <c r="N1037" i="1"/>
  <c r="N997" i="1"/>
  <c r="N998" i="1"/>
  <c r="N1008" i="1"/>
  <c r="N1307" i="1"/>
  <c r="N480" i="1"/>
  <c r="N41" i="1"/>
  <c r="N42" i="1"/>
  <c r="N165" i="1"/>
  <c r="N576" i="1"/>
  <c r="N999" i="1"/>
  <c r="N1055" i="1"/>
  <c r="N1056" i="1"/>
  <c r="N1057" i="1"/>
  <c r="N1058" i="1"/>
  <c r="N1162" i="1"/>
  <c r="N1163" i="1"/>
  <c r="N1171" i="1"/>
  <c r="N475" i="1"/>
  <c r="N476" i="1"/>
  <c r="N514" i="1"/>
  <c r="N515" i="1"/>
  <c r="N516" i="1"/>
  <c r="N517" i="1"/>
  <c r="N1487" i="1"/>
  <c r="N19" i="1"/>
  <c r="N20" i="1"/>
  <c r="N833" i="1"/>
  <c r="N834" i="1"/>
  <c r="N835" i="1"/>
  <c r="N836" i="1"/>
  <c r="N837" i="1"/>
  <c r="N938" i="1"/>
  <c r="N949" i="1"/>
  <c r="N950" i="1"/>
  <c r="N951" i="1"/>
  <c r="N952" i="1"/>
  <c r="N901" i="1"/>
  <c r="N1003" i="1"/>
  <c r="N1452" i="1"/>
  <c r="N1530" i="1"/>
  <c r="N80" i="1"/>
  <c r="N126" i="1"/>
  <c r="N732" i="1"/>
  <c r="N753" i="1"/>
  <c r="N1010" i="1"/>
  <c r="N1011" i="1"/>
  <c r="N1012" i="1"/>
  <c r="N1076" i="1"/>
  <c r="N1077" i="1"/>
  <c r="N1078" i="1"/>
  <c r="N1079" i="1"/>
  <c r="N1080" i="1"/>
  <c r="N1050" i="1"/>
  <c r="N1051" i="1"/>
  <c r="N1108" i="1"/>
  <c r="N1109" i="1"/>
  <c r="N1110" i="1"/>
  <c r="N1111" i="1"/>
  <c r="N1112" i="1"/>
  <c r="N1216" i="1"/>
  <c r="N1217" i="1"/>
  <c r="N1223" i="1"/>
  <c r="N1224" i="1"/>
  <c r="N388" i="1"/>
  <c r="N642" i="1"/>
  <c r="N907" i="1"/>
  <c r="N908" i="1"/>
  <c r="N909" i="1"/>
  <c r="N978" i="1"/>
  <c r="N979" i="1"/>
  <c r="N980" i="1"/>
  <c r="N1507" i="1"/>
  <c r="N244" i="1"/>
  <c r="N245" i="1"/>
  <c r="N1149" i="1"/>
  <c r="N1394" i="1"/>
  <c r="N651" i="1"/>
  <c r="N652" i="1"/>
  <c r="N653" i="1"/>
  <c r="N1092" i="1"/>
  <c r="N1107" i="1"/>
  <c r="N1147" i="1"/>
  <c r="N1172" i="1"/>
  <c r="N1173" i="1"/>
  <c r="N1308" i="1"/>
  <c r="N1318" i="1"/>
  <c r="N713" i="1"/>
  <c r="N1381" i="1"/>
  <c r="N1382" i="1"/>
  <c r="N1413" i="1"/>
  <c r="N1420" i="1"/>
  <c r="N13" i="1"/>
  <c r="N14" i="1"/>
  <c r="N943" i="1"/>
  <c r="N944" i="1"/>
  <c r="N945" i="1"/>
  <c r="N1000" i="1"/>
  <c r="N1001" i="1"/>
  <c r="N1002" i="1"/>
  <c r="N1322" i="1"/>
  <c r="N1284" i="1"/>
  <c r="N58" i="1"/>
  <c r="N59" i="1"/>
  <c r="N131" i="1"/>
  <c r="N132" i="1"/>
  <c r="N133" i="1"/>
  <c r="N969" i="1"/>
  <c r="N970" i="1"/>
  <c r="N971" i="1"/>
  <c r="N1280" i="1"/>
  <c r="N1281" i="1"/>
  <c r="N1429" i="1"/>
  <c r="N1430" i="1"/>
  <c r="N1431" i="1"/>
  <c r="N629" i="1"/>
  <c r="N630" i="1"/>
  <c r="N640" i="1"/>
  <c r="N1020" i="1"/>
  <c r="N1021" i="1"/>
  <c r="N1022" i="1"/>
  <c r="N116" i="1"/>
  <c r="N23" i="1"/>
  <c r="N24" i="1"/>
  <c r="N25" i="1"/>
  <c r="N1231" i="1"/>
  <c r="N1232" i="1"/>
  <c r="N1233" i="1"/>
  <c r="N1234" i="1"/>
  <c r="N1235" i="1"/>
  <c r="N1236" i="1"/>
  <c r="N1547" i="1"/>
  <c r="N1189" i="1"/>
  <c r="N1190" i="1"/>
  <c r="N1191" i="1"/>
  <c r="N49" i="1"/>
  <c r="N50" i="1"/>
  <c r="N51" i="1"/>
  <c r="N525" i="1"/>
  <c r="N526" i="1"/>
  <c r="N527" i="1"/>
  <c r="N819" i="1"/>
  <c r="N875" i="1"/>
  <c r="N876" i="1"/>
  <c r="N899" i="1"/>
  <c r="N1030" i="1"/>
  <c r="N1031" i="1"/>
  <c r="N1535" i="1"/>
  <c r="N1536" i="1"/>
  <c r="N1553" i="1"/>
  <c r="N1554" i="1"/>
  <c r="N138" i="1"/>
  <c r="N159" i="1"/>
  <c r="N160" i="1"/>
  <c r="N238" i="1"/>
  <c r="N239" i="1"/>
  <c r="N404" i="1"/>
  <c r="N405" i="1"/>
  <c r="N412" i="1"/>
  <c r="N143" i="1"/>
  <c r="N144" i="1"/>
  <c r="N145" i="1"/>
  <c r="N146" i="1"/>
  <c r="N147" i="1"/>
  <c r="N602" i="1"/>
  <c r="N603" i="1"/>
  <c r="N745" i="1"/>
  <c r="N847" i="1"/>
  <c r="N848" i="1"/>
  <c r="N849" i="1"/>
  <c r="N877" i="1"/>
  <c r="G434" i="1"/>
  <c r="G166" i="1"/>
  <c r="G206" i="1"/>
  <c r="G489" i="1"/>
  <c r="G173" i="1"/>
  <c r="G174" i="1"/>
  <c r="G175" i="1"/>
  <c r="G176" i="1"/>
  <c r="G177" i="1"/>
  <c r="G1475" i="1"/>
  <c r="G1483" i="1"/>
  <c r="G270" i="1"/>
  <c r="G271" i="1"/>
  <c r="G180" i="1"/>
  <c r="G203" i="1"/>
  <c r="G204" i="1"/>
  <c r="G205" i="1"/>
  <c r="G392" i="1"/>
  <c r="G429" i="1"/>
  <c r="G1196" i="1"/>
  <c r="G1208" i="1"/>
  <c r="G1320" i="1"/>
  <c r="G1321" i="1"/>
  <c r="G579" i="1"/>
  <c r="G580" i="1"/>
  <c r="G581" i="1"/>
  <c r="G648" i="1"/>
  <c r="G397" i="1"/>
  <c r="G398" i="1"/>
  <c r="G399" i="1"/>
  <c r="G248" i="1"/>
  <c r="G861" i="1"/>
  <c r="G862" i="1"/>
  <c r="G863" i="1"/>
  <c r="G864" i="1"/>
  <c r="G865" i="1"/>
  <c r="G866" i="1"/>
  <c r="G196" i="1"/>
  <c r="G197" i="1"/>
  <c r="G198" i="1"/>
  <c r="G199" i="1"/>
  <c r="G292" i="1"/>
  <c r="G293" i="1"/>
  <c r="G1336" i="1"/>
  <c r="G1337" i="1"/>
  <c r="G1338" i="1"/>
  <c r="G785" i="1"/>
  <c r="G1370" i="1"/>
  <c r="G1380" i="1"/>
  <c r="G15" i="1"/>
  <c r="G61" i="1"/>
  <c r="G62" i="1"/>
  <c r="G63" i="1"/>
  <c r="G64" i="1"/>
  <c r="G470" i="1"/>
  <c r="G27" i="1"/>
  <c r="G28" i="1"/>
  <c r="G366" i="1"/>
  <c r="G615" i="1"/>
  <c r="G645" i="1"/>
  <c r="G646" i="1"/>
  <c r="G647" i="1"/>
  <c r="G1070" i="1"/>
  <c r="G1071" i="1"/>
  <c r="G1072" i="1"/>
  <c r="G679" i="1"/>
  <c r="G680" i="1"/>
  <c r="G935" i="1"/>
  <c r="G936" i="1"/>
  <c r="G937" i="1"/>
  <c r="G1042" i="1"/>
  <c r="G1043" i="1"/>
  <c r="G312" i="1"/>
  <c r="G1032" i="1"/>
  <c r="G1033" i="1"/>
  <c r="G1034" i="1"/>
  <c r="G1035" i="1"/>
  <c r="G931" i="1"/>
  <c r="G932" i="1"/>
  <c r="G1179" i="1"/>
  <c r="G1411" i="1"/>
  <c r="G1412" i="1"/>
  <c r="G1440" i="1"/>
  <c r="G1441" i="1"/>
  <c r="G1442" i="1"/>
  <c r="G1443" i="1"/>
  <c r="G1444" i="1"/>
  <c r="G1501" i="1"/>
  <c r="G746" i="1"/>
  <c r="K434" i="1"/>
  <c r="K166" i="1"/>
  <c r="K206" i="1"/>
  <c r="K489" i="1"/>
  <c r="K173" i="1"/>
  <c r="K174" i="1"/>
  <c r="K175" i="1"/>
  <c r="K176" i="1"/>
  <c r="K177" i="1"/>
  <c r="K1475" i="1"/>
  <c r="K1483" i="1"/>
  <c r="K270" i="1"/>
  <c r="K271" i="1"/>
  <c r="K180" i="1"/>
  <c r="K203" i="1"/>
  <c r="K204" i="1"/>
  <c r="K205" i="1"/>
  <c r="K392" i="1"/>
  <c r="K429" i="1"/>
  <c r="K1196" i="1"/>
  <c r="K1208" i="1"/>
  <c r="K1320" i="1"/>
  <c r="K1321" i="1"/>
  <c r="K579" i="1"/>
  <c r="K580" i="1"/>
  <c r="K581" i="1"/>
  <c r="K648" i="1"/>
  <c r="K397" i="1"/>
  <c r="K398" i="1"/>
  <c r="K399" i="1"/>
  <c r="K248" i="1"/>
  <c r="K861" i="1"/>
  <c r="K862" i="1"/>
  <c r="K863" i="1"/>
  <c r="K864" i="1"/>
  <c r="K865" i="1"/>
  <c r="K866" i="1"/>
  <c r="K196" i="1"/>
  <c r="K197" i="1"/>
  <c r="K198" i="1"/>
  <c r="K199" i="1"/>
  <c r="K292" i="1"/>
  <c r="K293" i="1"/>
  <c r="K1336" i="1"/>
  <c r="K1337" i="1"/>
  <c r="K1338" i="1"/>
  <c r="K785" i="1"/>
  <c r="K1370" i="1"/>
  <c r="K1380" i="1"/>
  <c r="K15" i="1"/>
  <c r="K61" i="1"/>
  <c r="K62" i="1"/>
  <c r="K63" i="1"/>
  <c r="K64" i="1"/>
  <c r="K470" i="1"/>
  <c r="K27" i="1"/>
  <c r="K28" i="1"/>
  <c r="K366" i="1"/>
  <c r="K615" i="1"/>
  <c r="K645" i="1"/>
  <c r="K646" i="1"/>
  <c r="K647" i="1"/>
  <c r="K1070" i="1"/>
  <c r="K1071" i="1"/>
  <c r="K1072" i="1"/>
  <c r="K679" i="1"/>
  <c r="K680" i="1"/>
  <c r="K935" i="1"/>
  <c r="K936" i="1"/>
  <c r="K937" i="1"/>
  <c r="K1042" i="1"/>
  <c r="K1043" i="1"/>
  <c r="K312" i="1"/>
  <c r="K1032" i="1"/>
  <c r="K1033" i="1"/>
  <c r="K1034" i="1"/>
  <c r="K1035" i="1"/>
  <c r="K931" i="1"/>
  <c r="K932" i="1"/>
  <c r="K1179" i="1"/>
  <c r="K1411" i="1"/>
  <c r="K1412" i="1"/>
  <c r="K1440" i="1"/>
  <c r="K1441" i="1"/>
  <c r="K1442" i="1"/>
  <c r="K1443" i="1"/>
  <c r="K1444" i="1"/>
  <c r="K1501" i="1"/>
  <c r="K746" i="1"/>
  <c r="N434" i="1"/>
  <c r="N166" i="1"/>
  <c r="N206" i="1"/>
  <c r="N489" i="1"/>
  <c r="N173" i="1"/>
  <c r="N174" i="1"/>
  <c r="N175" i="1"/>
  <c r="N176" i="1"/>
  <c r="N177" i="1"/>
  <c r="N1475" i="1"/>
  <c r="N1483" i="1"/>
  <c r="N270" i="1"/>
  <c r="N271" i="1"/>
  <c r="N180" i="1"/>
  <c r="N203" i="1"/>
  <c r="N204" i="1"/>
  <c r="N205" i="1"/>
  <c r="N392" i="1"/>
  <c r="N429" i="1"/>
  <c r="N1196" i="1"/>
  <c r="N1208" i="1"/>
  <c r="N1320" i="1"/>
  <c r="N1321" i="1"/>
  <c r="N579" i="1"/>
  <c r="N580" i="1"/>
  <c r="N581" i="1"/>
  <c r="N648" i="1"/>
  <c r="N397" i="1"/>
  <c r="N398" i="1"/>
  <c r="N399" i="1"/>
  <c r="N248" i="1"/>
  <c r="N861" i="1"/>
  <c r="N862" i="1"/>
  <c r="N863" i="1"/>
  <c r="N864" i="1"/>
  <c r="N865" i="1"/>
  <c r="N866" i="1"/>
  <c r="N196" i="1"/>
  <c r="N197" i="1"/>
  <c r="N198" i="1"/>
  <c r="N199" i="1"/>
  <c r="N292" i="1"/>
  <c r="N293" i="1"/>
  <c r="N1336" i="1"/>
  <c r="N1337" i="1"/>
  <c r="N1338" i="1"/>
  <c r="N785" i="1"/>
  <c r="N1370" i="1"/>
  <c r="N1380" i="1"/>
  <c r="N15" i="1"/>
  <c r="N61" i="1"/>
  <c r="N62" i="1"/>
  <c r="N63" i="1"/>
  <c r="N64" i="1"/>
  <c r="N470" i="1"/>
  <c r="N27" i="1"/>
  <c r="N28" i="1"/>
  <c r="N366" i="1"/>
  <c r="N615" i="1"/>
  <c r="N645" i="1"/>
  <c r="N646" i="1"/>
  <c r="N647" i="1"/>
  <c r="N1070" i="1"/>
  <c r="N1071" i="1"/>
  <c r="N1072" i="1"/>
  <c r="N679" i="1"/>
  <c r="N680" i="1"/>
  <c r="N935" i="1"/>
  <c r="N936" i="1"/>
  <c r="N937" i="1"/>
  <c r="N1042" i="1"/>
  <c r="N1043" i="1"/>
  <c r="N312" i="1"/>
  <c r="N1032" i="1"/>
  <c r="N1033" i="1"/>
  <c r="N1034" i="1"/>
  <c r="N1035" i="1"/>
  <c r="N931" i="1"/>
  <c r="N932" i="1"/>
  <c r="N1179" i="1"/>
  <c r="N1411" i="1"/>
  <c r="N1412" i="1"/>
  <c r="N1440" i="1"/>
  <c r="N1441" i="1"/>
  <c r="N1442" i="1"/>
  <c r="N1443" i="1"/>
  <c r="N1444" i="1"/>
  <c r="N1501" i="1"/>
  <c r="N746" i="1"/>
  <c r="G442" i="1"/>
  <c r="G443" i="1"/>
  <c r="G416" i="1"/>
  <c r="G417" i="1"/>
  <c r="G1060" i="1"/>
  <c r="G1065" i="1"/>
  <c r="G1118" i="1"/>
  <c r="G1119" i="1"/>
  <c r="G1469" i="1"/>
  <c r="G528" i="1"/>
  <c r="G529" i="1"/>
  <c r="G530" i="1"/>
  <c r="G1158" i="1"/>
  <c r="G599" i="1"/>
  <c r="G600" i="1"/>
  <c r="G601" i="1"/>
  <c r="G643" i="1"/>
  <c r="G644" i="1"/>
  <c r="G675" i="1"/>
  <c r="G714" i="1"/>
  <c r="G733" i="1"/>
  <c r="G1205" i="1"/>
  <c r="G1206" i="1"/>
  <c r="G1207" i="1"/>
  <c r="G1218" i="1"/>
  <c r="G1219" i="1"/>
  <c r="G68" i="1"/>
  <c r="G69" i="1"/>
  <c r="G282" i="1"/>
  <c r="G513" i="1"/>
  <c r="G548" i="1"/>
  <c r="G549" i="1"/>
  <c r="G593" i="1"/>
  <c r="G437" i="1"/>
  <c r="G1083" i="1"/>
  <c r="G1084" i="1"/>
  <c r="G1345" i="1"/>
  <c r="G1398" i="1"/>
  <c r="G1399" i="1"/>
  <c r="G336" i="1"/>
  <c r="G337" i="1"/>
  <c r="G338" i="1"/>
  <c r="G387" i="1"/>
  <c r="G1508" i="1"/>
  <c r="G207" i="1"/>
  <c r="G216" i="1"/>
  <c r="G595" i="1"/>
  <c r="G596" i="1"/>
  <c r="G711" i="1"/>
  <c r="G577" i="1"/>
  <c r="G796" i="1"/>
  <c r="G797" i="1"/>
  <c r="G805" i="1"/>
  <c r="G806" i="1"/>
  <c r="G807" i="1"/>
  <c r="G826" i="1"/>
  <c r="G149" i="1"/>
  <c r="G150" i="1"/>
  <c r="G377" i="1"/>
  <c r="G378" i="1"/>
  <c r="G384" i="1"/>
  <c r="G385" i="1"/>
  <c r="G386" i="1"/>
  <c r="G449" i="1"/>
  <c r="G677" i="1"/>
  <c r="G678" i="1"/>
  <c r="G313" i="1"/>
  <c r="G389" i="1"/>
  <c r="G390" i="1"/>
  <c r="G391" i="1"/>
  <c r="G1523" i="1"/>
  <c r="G1524" i="1"/>
  <c r="G1203" i="1"/>
  <c r="G1204" i="1"/>
  <c r="G1473" i="1"/>
  <c r="G1404" i="1"/>
  <c r="G115" i="1"/>
  <c r="G167" i="1"/>
  <c r="G168" i="1"/>
  <c r="G439" i="1"/>
  <c r="G1200" i="1"/>
  <c r="G1237" i="1"/>
  <c r="G1238" i="1"/>
  <c r="G1239" i="1"/>
  <c r="G1240" i="1"/>
  <c r="G1253" i="1"/>
  <c r="G1254" i="1"/>
  <c r="G592" i="1"/>
  <c r="G1192" i="1"/>
  <c r="G1478" i="1"/>
  <c r="G1515" i="1"/>
  <c r="G1537" i="1"/>
  <c r="G1460" i="1"/>
  <c r="G1461" i="1"/>
  <c r="G1462" i="1"/>
  <c r="G1053" i="1"/>
  <c r="G1354" i="1"/>
  <c r="K442" i="1"/>
  <c r="K443" i="1"/>
  <c r="K416" i="1"/>
  <c r="K417" i="1"/>
  <c r="K1060" i="1"/>
  <c r="K1065" i="1"/>
  <c r="K1118" i="1"/>
  <c r="K1119" i="1"/>
  <c r="K1469" i="1"/>
  <c r="K528" i="1"/>
  <c r="K529" i="1"/>
  <c r="K530" i="1"/>
  <c r="K1158" i="1"/>
  <c r="K599" i="1"/>
  <c r="K600" i="1"/>
  <c r="K601" i="1"/>
  <c r="K643" i="1"/>
  <c r="K644" i="1"/>
  <c r="K675" i="1"/>
  <c r="K714" i="1"/>
  <c r="K733" i="1"/>
  <c r="K1205" i="1"/>
  <c r="K1206" i="1"/>
  <c r="K1207" i="1"/>
  <c r="K1218" i="1"/>
  <c r="K1219" i="1"/>
  <c r="K68" i="1"/>
  <c r="K69" i="1"/>
  <c r="K282" i="1"/>
  <c r="K513" i="1"/>
  <c r="K548" i="1"/>
  <c r="K549" i="1"/>
  <c r="K593" i="1"/>
  <c r="K437" i="1"/>
  <c r="K1083" i="1"/>
  <c r="K1084" i="1"/>
  <c r="K1345" i="1"/>
  <c r="K1398" i="1"/>
  <c r="K1399" i="1"/>
  <c r="K336" i="1"/>
  <c r="K337" i="1"/>
  <c r="K338" i="1"/>
  <c r="K387" i="1"/>
  <c r="K1508" i="1"/>
  <c r="K207" i="1"/>
  <c r="K216" i="1"/>
  <c r="K595" i="1"/>
  <c r="K596" i="1"/>
  <c r="K711" i="1"/>
  <c r="K577" i="1"/>
  <c r="K796" i="1"/>
  <c r="K797" i="1"/>
  <c r="K805" i="1"/>
  <c r="K806" i="1"/>
  <c r="K807" i="1"/>
  <c r="K826" i="1"/>
  <c r="K149" i="1"/>
  <c r="K150" i="1"/>
  <c r="K377" i="1"/>
  <c r="K378" i="1"/>
  <c r="K384" i="1"/>
  <c r="K385" i="1"/>
  <c r="K386" i="1"/>
  <c r="K449" i="1"/>
  <c r="K677" i="1"/>
  <c r="K678" i="1"/>
  <c r="K313" i="1"/>
  <c r="K389" i="1"/>
  <c r="K390" i="1"/>
  <c r="K391" i="1"/>
  <c r="K1523" i="1"/>
  <c r="K1524" i="1"/>
  <c r="K1203" i="1"/>
  <c r="K1204" i="1"/>
  <c r="K1473" i="1"/>
  <c r="K1404" i="1"/>
  <c r="K115" i="1"/>
  <c r="K167" i="1"/>
  <c r="K168" i="1"/>
  <c r="K439" i="1"/>
  <c r="K1200" i="1"/>
  <c r="K1237" i="1"/>
  <c r="K1238" i="1"/>
  <c r="K1239" i="1"/>
  <c r="K1240" i="1"/>
  <c r="K1253" i="1"/>
  <c r="K1254" i="1"/>
  <c r="K592" i="1"/>
  <c r="K1192" i="1"/>
  <c r="K1478" i="1"/>
  <c r="K1515" i="1"/>
  <c r="K1537" i="1"/>
  <c r="K1460" i="1"/>
  <c r="K1461" i="1"/>
  <c r="K1462" i="1"/>
  <c r="K1053" i="1"/>
  <c r="K1354" i="1"/>
  <c r="N442" i="1"/>
  <c r="N443" i="1"/>
  <c r="N416" i="1"/>
  <c r="N417" i="1"/>
  <c r="N1060" i="1"/>
  <c r="N1065" i="1"/>
  <c r="N1118" i="1"/>
  <c r="N1119" i="1"/>
  <c r="N1469" i="1"/>
  <c r="N528" i="1"/>
  <c r="N529" i="1"/>
  <c r="N530" i="1"/>
  <c r="N1158" i="1"/>
  <c r="N599" i="1"/>
  <c r="N600" i="1"/>
  <c r="N601" i="1"/>
  <c r="N643" i="1"/>
  <c r="N644" i="1"/>
  <c r="N675" i="1"/>
  <c r="N714" i="1"/>
  <c r="N733" i="1"/>
  <c r="N1205" i="1"/>
  <c r="N1206" i="1"/>
  <c r="N1207" i="1"/>
  <c r="N1218" i="1"/>
  <c r="N1219" i="1"/>
  <c r="N68" i="1"/>
  <c r="N69" i="1"/>
  <c r="N282" i="1"/>
  <c r="N513" i="1"/>
  <c r="N548" i="1"/>
  <c r="N549" i="1"/>
  <c r="N593" i="1"/>
  <c r="N437" i="1"/>
  <c r="N1083" i="1"/>
  <c r="N1084" i="1"/>
  <c r="N1345" i="1"/>
  <c r="N1398" i="1"/>
  <c r="N1399" i="1"/>
  <c r="N336" i="1"/>
  <c r="N337" i="1"/>
  <c r="N338" i="1"/>
  <c r="N387" i="1"/>
  <c r="N1508" i="1"/>
  <c r="N207" i="1"/>
  <c r="N216" i="1"/>
  <c r="N595" i="1"/>
  <c r="N596" i="1"/>
  <c r="N711" i="1"/>
  <c r="N577" i="1"/>
  <c r="N796" i="1"/>
  <c r="N797" i="1"/>
  <c r="N805" i="1"/>
  <c r="N806" i="1"/>
  <c r="N807" i="1"/>
  <c r="N826" i="1"/>
  <c r="N149" i="1"/>
  <c r="N150" i="1"/>
  <c r="N377" i="1"/>
  <c r="N378" i="1"/>
  <c r="N384" i="1"/>
  <c r="N385" i="1"/>
  <c r="N386" i="1"/>
  <c r="N449" i="1"/>
  <c r="N677" i="1"/>
  <c r="N678" i="1"/>
  <c r="N313" i="1"/>
  <c r="N389" i="1"/>
  <c r="N390" i="1"/>
  <c r="N391" i="1"/>
  <c r="N1523" i="1"/>
  <c r="N1524" i="1"/>
  <c r="N1203" i="1"/>
  <c r="N1204" i="1"/>
  <c r="N1473" i="1"/>
  <c r="N1404" i="1"/>
  <c r="N115" i="1"/>
  <c r="N167" i="1"/>
  <c r="N168" i="1"/>
  <c r="N439" i="1"/>
  <c r="N1200" i="1"/>
  <c r="N1237" i="1"/>
  <c r="N1238" i="1"/>
  <c r="N1239" i="1"/>
  <c r="N1240" i="1"/>
  <c r="N1253" i="1"/>
  <c r="N1254" i="1"/>
  <c r="N592" i="1"/>
  <c r="N1192" i="1"/>
  <c r="N1478" i="1"/>
  <c r="N1515" i="1"/>
  <c r="N1537" i="1"/>
  <c r="N1460" i="1"/>
  <c r="N1461" i="1"/>
  <c r="N1462" i="1"/>
  <c r="N1053" i="1"/>
  <c r="N1354" i="1"/>
  <c r="G2" i="1"/>
  <c r="G3" i="1"/>
  <c r="G4" i="1"/>
  <c r="G5" i="1"/>
  <c r="G6" i="1"/>
  <c r="G7" i="1"/>
  <c r="G122" i="1"/>
  <c r="G1502" i="1"/>
  <c r="G1366" i="1"/>
  <c r="G1367" i="1"/>
  <c r="G1355" i="1"/>
  <c r="G409" i="1"/>
  <c r="G410" i="1"/>
  <c r="G411" i="1"/>
  <c r="G135" i="1"/>
  <c r="G254" i="1"/>
  <c r="G414" i="1"/>
  <c r="G941" i="1"/>
  <c r="G942" i="1"/>
  <c r="G1434" i="1"/>
  <c r="G855" i="1"/>
  <c r="G856" i="1"/>
  <c r="G93" i="1"/>
  <c r="G356" i="1"/>
  <c r="G357" i="1"/>
  <c r="G358" i="1"/>
  <c r="G422" i="1"/>
  <c r="G423" i="1"/>
  <c r="G424" i="1"/>
  <c r="G552" i="1"/>
  <c r="G702" i="1"/>
  <c r="G703" i="1"/>
  <c r="G1048" i="1"/>
  <c r="G1049" i="1"/>
  <c r="G903" i="1"/>
  <c r="G914" i="1"/>
  <c r="G915" i="1"/>
  <c r="G1368" i="1"/>
  <c r="G1369" i="1"/>
  <c r="G1439" i="1"/>
  <c r="G30" i="1"/>
  <c r="G1066" i="1"/>
  <c r="G1067" i="1"/>
  <c r="G1068" i="1"/>
  <c r="G1137" i="1"/>
  <c r="G1428" i="1"/>
  <c r="G1397" i="1"/>
  <c r="G1403" i="1"/>
  <c r="G792" i="1"/>
  <c r="G453" i="1"/>
  <c r="G454" i="1"/>
  <c r="G455" i="1"/>
  <c r="G247" i="1"/>
  <c r="G1069" i="1"/>
  <c r="G1093" i="1"/>
  <c r="G1148" i="1"/>
  <c r="G359" i="1"/>
  <c r="G360" i="1"/>
  <c r="G361" i="1"/>
  <c r="G75" i="1"/>
  <c r="G76" i="1"/>
  <c r="G418" i="1"/>
  <c r="G435" i="1"/>
  <c r="G612" i="1"/>
  <c r="G613" i="1"/>
  <c r="G614" i="1"/>
  <c r="G306" i="1"/>
  <c r="G436" i="1"/>
  <c r="G444" i="1"/>
  <c r="G29" i="1"/>
  <c r="G67" i="1"/>
  <c r="G438" i="1"/>
  <c r="G1433" i="1"/>
  <c r="G142" i="1"/>
  <c r="G1074" i="1"/>
  <c r="G427" i="1"/>
  <c r="G428" i="1"/>
  <c r="G466" i="1"/>
  <c r="G467" i="1"/>
  <c r="G1376" i="1"/>
  <c r="G1377" i="1"/>
  <c r="G1378" i="1"/>
  <c r="G795" i="1"/>
  <c r="G841" i="1"/>
  <c r="G851" i="1"/>
  <c r="G1104" i="1"/>
  <c r="G477" i="1"/>
  <c r="G1449" i="1"/>
  <c r="G1450" i="1"/>
  <c r="G1451" i="1"/>
  <c r="G127" i="1"/>
  <c r="G128" i="1"/>
  <c r="G1045" i="1"/>
  <c r="G1046" i="1"/>
  <c r="G1047" i="1"/>
  <c r="G1470" i="1"/>
  <c r="G1471" i="1"/>
  <c r="G17" i="1"/>
  <c r="G1425" i="1"/>
  <c r="G255" i="1"/>
  <c r="G1445" i="1"/>
  <c r="G1456" i="1"/>
  <c r="G1164" i="1"/>
  <c r="G1255" i="1"/>
  <c r="G1256" i="1"/>
  <c r="G1257" i="1"/>
  <c r="G1258" i="1"/>
  <c r="G500" i="1"/>
  <c r="G1325" i="1"/>
  <c r="G1326" i="1"/>
  <c r="G39" i="1"/>
  <c r="G40" i="1"/>
  <c r="G723" i="1"/>
  <c r="G724" i="1"/>
  <c r="G725" i="1"/>
  <c r="G1548" i="1"/>
  <c r="G1549" i="1"/>
  <c r="G1550" i="1"/>
  <c r="G118" i="1"/>
  <c r="G690" i="1"/>
  <c r="G605" i="1"/>
  <c r="G1538" i="1"/>
  <c r="G1539" i="1"/>
  <c r="G1540" i="1"/>
  <c r="G867" i="1"/>
  <c r="G789" i="1"/>
  <c r="G1259" i="1"/>
  <c r="G1266" i="1"/>
  <c r="G1267" i="1"/>
  <c r="G1373" i="1"/>
  <c r="G1407" i="1"/>
  <c r="G850" i="1"/>
  <c r="G1395" i="1"/>
  <c r="G1396" i="1"/>
  <c r="G546" i="1"/>
  <c r="G31" i="1"/>
  <c r="G32" i="1"/>
  <c r="G33" i="1"/>
  <c r="G371" i="1"/>
  <c r="G372" i="1"/>
  <c r="G393" i="1"/>
  <c r="G967" i="1"/>
  <c r="G968" i="1"/>
  <c r="G86" i="1"/>
  <c r="G988" i="1"/>
  <c r="G989" i="1"/>
  <c r="G1265" i="1"/>
  <c r="G1272" i="1"/>
  <c r="G22" i="1"/>
  <c r="G46" i="1"/>
  <c r="G283" i="1"/>
  <c r="G339" i="1"/>
  <c r="G1288" i="1"/>
  <c r="G1289" i="1"/>
  <c r="G1331" i="1"/>
  <c r="G1126" i="1"/>
  <c r="G639" i="1"/>
  <c r="G946" i="1"/>
  <c r="G947" i="1"/>
  <c r="G464" i="1"/>
  <c r="G465" i="1"/>
  <c r="G641" i="1"/>
  <c r="G831" i="1"/>
  <c r="G499" i="1"/>
  <c r="G550" i="1"/>
  <c r="G551" i="1"/>
  <c r="G557" i="1"/>
  <c r="G939" i="1"/>
  <c r="G940" i="1"/>
  <c r="G88" i="1"/>
  <c r="G89" i="1"/>
  <c r="G977" i="1"/>
  <c r="G1024" i="1"/>
  <c r="G671" i="1"/>
  <c r="G672" i="1"/>
  <c r="G125" i="1"/>
  <c r="G650" i="1"/>
  <c r="G927" i="1"/>
  <c r="G957" i="1"/>
  <c r="G958" i="1"/>
  <c r="G217" i="1"/>
  <c r="G218" i="1"/>
  <c r="G219" i="1"/>
  <c r="G226" i="1"/>
  <c r="G243" i="1"/>
  <c r="G1138" i="1"/>
  <c r="G1139" i="1"/>
  <c r="G492" i="1"/>
  <c r="G604" i="1"/>
  <c r="G221" i="1"/>
  <c r="G235" i="1"/>
  <c r="G236" i="1"/>
  <c r="G237" i="1"/>
  <c r="G1176" i="1"/>
  <c r="G1177" i="1"/>
  <c r="G1178" i="1"/>
  <c r="G538" i="1"/>
  <c r="G539" i="1"/>
  <c r="G540" i="1"/>
  <c r="G541" i="1"/>
  <c r="G573" i="1"/>
  <c r="G574" i="1"/>
  <c r="G786" i="1"/>
  <c r="G787" i="1"/>
  <c r="G788" i="1"/>
  <c r="G1512" i="1"/>
  <c r="G403" i="1"/>
  <c r="G1426" i="1"/>
  <c r="G1427" i="1"/>
  <c r="G1358" i="1"/>
  <c r="G1371" i="1"/>
  <c r="G1372" i="1"/>
  <c r="G297" i="1"/>
  <c r="G315" i="1"/>
  <c r="G522" i="1"/>
  <c r="G327" i="1"/>
  <c r="G340" i="1"/>
  <c r="G953" i="1"/>
  <c r="G309" i="1"/>
  <c r="G830" i="1"/>
  <c r="G888" i="1"/>
  <c r="G889" i="1"/>
  <c r="G1009" i="1"/>
  <c r="G606" i="1"/>
  <c r="G676" i="1"/>
  <c r="G1059" i="1"/>
  <c r="G1052" i="1"/>
  <c r="G934" i="1"/>
  <c r="G995" i="1"/>
  <c r="G996" i="1"/>
  <c r="G1155" i="1"/>
  <c r="G1220" i="1"/>
  <c r="G188" i="1"/>
  <c r="G210" i="1"/>
  <c r="G79" i="1"/>
  <c r="G1081" i="1"/>
  <c r="G1082" i="1"/>
  <c r="G379" i="1"/>
  <c r="G383" i="1"/>
  <c r="G1525" i="1"/>
  <c r="G1282" i="1"/>
  <c r="G367" i="1"/>
  <c r="G1379" i="1"/>
  <c r="G799" i="1"/>
  <c r="G268" i="1"/>
  <c r="G269" i="1"/>
  <c r="G232" i="1"/>
  <c r="G420" i="1"/>
  <c r="G419" i="1"/>
  <c r="G363" i="1"/>
  <c r="G364" i="1"/>
  <c r="G1136" i="1"/>
  <c r="G285" i="1"/>
  <c r="G286" i="1"/>
  <c r="G307" i="1"/>
  <c r="G308" i="1"/>
  <c r="G1226" i="1"/>
  <c r="G1227" i="1"/>
  <c r="G1248" i="1"/>
  <c r="G1249" i="1"/>
  <c r="G1306" i="1"/>
  <c r="G1140" i="1"/>
  <c r="G1141" i="1"/>
  <c r="G1142" i="1"/>
  <c r="G1154" i="1"/>
  <c r="G1222" i="1"/>
  <c r="G924" i="1"/>
  <c r="G123" i="1"/>
  <c r="G124" i="1"/>
  <c r="G1175" i="1"/>
  <c r="G1201" i="1"/>
  <c r="G1202" i="1"/>
  <c r="G853" i="1"/>
  <c r="G1388" i="1"/>
  <c r="G1485" i="1"/>
  <c r="G1486" i="1"/>
  <c r="G569" i="1"/>
  <c r="G558" i="1"/>
  <c r="G559" i="1"/>
  <c r="G560" i="1"/>
  <c r="G561" i="1"/>
  <c r="G917" i="1"/>
  <c r="G1247" i="1"/>
  <c r="G1264" i="1"/>
  <c r="G187" i="1"/>
  <c r="G518" i="1"/>
  <c r="G1005" i="1"/>
  <c r="G1006" i="1"/>
  <c r="G824" i="1"/>
  <c r="G991" i="1"/>
  <c r="G594" i="1"/>
  <c r="G808" i="1"/>
  <c r="G809" i="1"/>
  <c r="G16" i="1"/>
  <c r="G1562" i="1"/>
  <c r="G1135" i="1"/>
  <c r="G1457" i="1"/>
  <c r="G1458" i="1"/>
  <c r="G1474" i="1"/>
  <c r="G898" i="1"/>
  <c r="G134" i="1"/>
  <c r="G843" i="1"/>
  <c r="G844" i="1"/>
  <c r="G845" i="1"/>
  <c r="G846" i="1"/>
  <c r="G1294" i="1"/>
  <c r="G1410" i="1"/>
  <c r="G1424" i="1"/>
  <c r="G954" i="1"/>
  <c r="G610" i="1"/>
  <c r="G611" i="1"/>
  <c r="G769" i="1"/>
  <c r="G790" i="1"/>
  <c r="G1389" i="1"/>
  <c r="G425" i="1"/>
  <c r="G566" i="1"/>
  <c r="G904" i="1"/>
  <c r="G922" i="1"/>
  <c r="G923" i="1"/>
  <c r="G691" i="1"/>
  <c r="G692" i="1"/>
  <c r="G1088" i="1"/>
  <c r="G440" i="1"/>
  <c r="G441" i="1"/>
  <c r="G460" i="1"/>
  <c r="G461" i="1"/>
  <c r="G487" i="1"/>
  <c r="G488" i="1"/>
  <c r="G1526" i="1"/>
  <c r="G1527" i="1"/>
  <c r="G545" i="1"/>
  <c r="G565" i="1"/>
  <c r="G318" i="1"/>
  <c r="G1479" i="1"/>
  <c r="G1480" i="1"/>
  <c r="G1496" i="1"/>
  <c r="G1517" i="1"/>
  <c r="G1556" i="1"/>
  <c r="G1557" i="1"/>
  <c r="G26" i="1"/>
  <c r="G1073" i="1"/>
  <c r="G793" i="1"/>
  <c r="G794" i="1"/>
  <c r="G114" i="1"/>
  <c r="G452" i="1"/>
  <c r="G272" i="1"/>
  <c r="G273" i="1"/>
  <c r="G274" i="1"/>
  <c r="G10" i="1"/>
  <c r="G11" i="1"/>
  <c r="G246" i="1"/>
  <c r="G8" i="1"/>
  <c r="G252" i="1"/>
  <c r="G253" i="1"/>
  <c r="G911" i="1"/>
  <c r="G912" i="1"/>
  <c r="G990" i="1"/>
  <c r="G1286" i="1"/>
  <c r="G1287" i="1"/>
  <c r="G1453" i="1"/>
  <c r="G1481" i="1"/>
  <c r="G73" i="1"/>
  <c r="G74" i="1"/>
  <c r="G1038" i="1"/>
  <c r="G1039" i="1"/>
  <c r="G1040" i="1"/>
  <c r="G355" i="1"/>
  <c r="G589" i="1"/>
  <c r="G722" i="1"/>
  <c r="G294" i="1"/>
  <c r="G570" i="1"/>
  <c r="G571" i="1"/>
  <c r="G1098" i="1"/>
  <c r="G1432" i="1"/>
  <c r="G878" i="1"/>
  <c r="G879" i="1"/>
  <c r="G1215" i="1"/>
  <c r="G791" i="1"/>
  <c r="G1089" i="1"/>
  <c r="G1090" i="1"/>
  <c r="G1091" i="1"/>
  <c r="G852" i="1"/>
  <c r="G1075" i="1"/>
  <c r="G1101" i="1"/>
  <c r="G1102" i="1"/>
  <c r="G1103" i="1"/>
  <c r="G1339" i="1"/>
  <c r="G1340" i="1"/>
  <c r="G1341" i="1"/>
  <c r="G1342" i="1"/>
  <c r="G523" i="1"/>
  <c r="G929" i="1"/>
  <c r="G930" i="1"/>
  <c r="G1044" i="1"/>
  <c r="G1482" i="1"/>
  <c r="G673" i="1"/>
  <c r="G721" i="1"/>
  <c r="G933" i="1"/>
  <c r="G1295" i="1"/>
  <c r="G1303" i="1"/>
  <c r="G1304" i="1"/>
  <c r="G1305" i="1"/>
  <c r="G1323" i="1"/>
  <c r="G1324" i="1"/>
  <c r="G916" i="1"/>
  <c r="G897" i="1"/>
  <c r="G47" i="1"/>
  <c r="G1268" i="1"/>
  <c r="G1269" i="1"/>
  <c r="G471" i="1"/>
  <c r="G472" i="1"/>
  <c r="G473" i="1"/>
  <c r="G1493" i="1"/>
  <c r="G1494" i="1"/>
  <c r="G65" i="1"/>
  <c r="G66" i="1"/>
  <c r="G1197" i="1"/>
  <c r="G1198" i="1"/>
  <c r="G182" i="1"/>
  <c r="G183" i="1"/>
  <c r="G353" i="1"/>
  <c r="G354" i="1"/>
  <c r="G316" i="1"/>
  <c r="G317" i="1"/>
  <c r="G521" i="1"/>
  <c r="G542" i="1"/>
  <c r="G543" i="1"/>
  <c r="G329" i="1"/>
  <c r="G369" i="1"/>
  <c r="G370" i="1"/>
  <c r="G842" i="1"/>
  <c r="G1408" i="1"/>
  <c r="G1409" i="1"/>
  <c r="G1435" i="1"/>
  <c r="G1446" i="1"/>
  <c r="G1447" i="1"/>
  <c r="G1100" i="1"/>
  <c r="G1186" i="1"/>
  <c r="G1187" i="1"/>
  <c r="G616" i="1"/>
  <c r="G637" i="1"/>
  <c r="G638" i="1"/>
  <c r="G562" i="1"/>
  <c r="G1117" i="1"/>
  <c r="G627" i="1"/>
  <c r="G628" i="1"/>
  <c r="G1007" i="1"/>
  <c r="G1015" i="1"/>
  <c r="G450" i="1"/>
  <c r="G451" i="1"/>
  <c r="G478" i="1"/>
  <c r="G72" i="1"/>
  <c r="G726" i="1"/>
  <c r="G727" i="1"/>
  <c r="G728" i="1"/>
  <c r="G900" i="1"/>
  <c r="G490" i="1"/>
  <c r="G491" i="1"/>
  <c r="G624" i="1"/>
  <c r="G458" i="1"/>
  <c r="G459" i="1"/>
  <c r="G1459" i="1"/>
  <c r="G170" i="1"/>
  <c r="G171" i="1"/>
  <c r="G220" i="1"/>
  <c r="G1484" i="1"/>
  <c r="G730" i="1"/>
  <c r="G731" i="1"/>
  <c r="G1228" i="1"/>
  <c r="G1384" i="1"/>
  <c r="G1385" i="1"/>
  <c r="G1386" i="1"/>
  <c r="G1387" i="1"/>
  <c r="G195" i="1"/>
  <c r="G1495" i="1"/>
  <c r="G1516" i="1"/>
  <c r="G1531" i="1"/>
  <c r="G1532" i="1"/>
  <c r="G1533" i="1"/>
  <c r="G1534" i="1"/>
  <c r="G402" i="1"/>
  <c r="G456" i="1"/>
  <c r="G1356" i="1"/>
  <c r="G1357" i="1"/>
  <c r="G433" i="1"/>
  <c r="G575" i="1"/>
  <c r="G12" i="1"/>
  <c r="G169" i="1"/>
  <c r="G445" i="1"/>
  <c r="G578" i="1"/>
  <c r="G1097" i="1"/>
  <c r="G1285" i="1"/>
  <c r="G90" i="1"/>
  <c r="G91" i="1"/>
  <c r="G117" i="1"/>
  <c r="G186" i="1"/>
  <c r="G663" i="1"/>
  <c r="G597" i="1"/>
  <c r="G1156" i="1"/>
  <c r="G1157" i="1"/>
  <c r="G380" i="1"/>
  <c r="G381" i="1"/>
  <c r="G1558" i="1"/>
  <c r="G1559" i="1"/>
  <c r="G1174" i="1"/>
  <c r="G1188" i="1"/>
  <c r="G52" i="1"/>
  <c r="G607" i="1"/>
  <c r="G1503" i="1"/>
  <c r="G1120" i="1"/>
  <c r="G1364" i="1"/>
  <c r="G1365" i="1"/>
  <c r="G421" i="1"/>
  <c r="G430" i="1"/>
  <c r="G431" i="1"/>
  <c r="G432" i="1"/>
  <c r="G1542" i="1"/>
  <c r="G178" i="1"/>
  <c r="G179" i="1"/>
  <c r="G87" i="1"/>
  <c r="G1016" i="1"/>
  <c r="G1061" i="1"/>
  <c r="G1062" i="1"/>
  <c r="G1063" i="1"/>
  <c r="G1064" i="1"/>
  <c r="G1165" i="1"/>
  <c r="G1166" i="1"/>
  <c r="G1167" i="1"/>
  <c r="G1311" i="1"/>
  <c r="G92" i="1"/>
  <c r="G1246" i="1"/>
  <c r="G70" i="1"/>
  <c r="G71" i="1"/>
  <c r="G712" i="1"/>
  <c r="G1085" i="1"/>
  <c r="G1086" i="1"/>
  <c r="G524" i="1"/>
  <c r="G699" i="1"/>
  <c r="G894" i="1"/>
  <c r="G895" i="1"/>
  <c r="G896" i="1"/>
  <c r="G820" i="1"/>
  <c r="G1199" i="1"/>
  <c r="G928" i="1"/>
  <c r="G1229" i="1"/>
  <c r="G408" i="1"/>
  <c r="G106" i="1"/>
  <c r="G107" i="1"/>
  <c r="G108" i="1"/>
  <c r="G109" i="1"/>
  <c r="G362" i="1"/>
  <c r="G328" i="1"/>
  <c r="G693" i="1"/>
  <c r="G1230" i="1"/>
  <c r="G119" i="1"/>
  <c r="G129" i="1"/>
  <c r="G130" i="1"/>
  <c r="G181" i="1"/>
  <c r="G1004" i="1"/>
  <c r="G973" i="1"/>
  <c r="G1225" i="1"/>
  <c r="G493" i="1"/>
  <c r="G494" i="1"/>
  <c r="G495" i="1"/>
  <c r="G345" i="1"/>
  <c r="G346" i="1"/>
  <c r="G347" i="1"/>
  <c r="G373" i="1"/>
  <c r="G374" i="1"/>
  <c r="G649" i="1"/>
  <c r="K1368" i="1"/>
  <c r="K1369" i="1"/>
  <c r="K1439" i="1"/>
  <c r="K454" i="1"/>
  <c r="K455" i="1"/>
  <c r="K247" i="1"/>
  <c r="K1069" i="1"/>
  <c r="K1093" i="1"/>
  <c r="K1148" i="1"/>
  <c r="K1451" i="1"/>
  <c r="K127" i="1"/>
  <c r="K232" i="1"/>
  <c r="K420" i="1"/>
  <c r="K566" i="1"/>
  <c r="K904" i="1"/>
  <c r="K922" i="1"/>
  <c r="K923" i="1"/>
  <c r="K129" i="1"/>
  <c r="K130" i="1"/>
  <c r="K411" i="1"/>
  <c r="K419" i="1"/>
  <c r="K123" i="1"/>
  <c r="K124" i="1"/>
  <c r="K1175" i="1"/>
  <c r="K1201" i="1"/>
  <c r="K1202" i="1"/>
  <c r="K853" i="1"/>
  <c r="K1388" i="1"/>
  <c r="K1389" i="1"/>
  <c r="K425" i="1"/>
  <c r="K1303" i="1"/>
  <c r="K1304" i="1"/>
  <c r="K624" i="1"/>
  <c r="K458" i="1"/>
  <c r="K459" i="1"/>
  <c r="K433" i="1"/>
  <c r="K575" i="1"/>
  <c r="K12" i="1"/>
  <c r="K169" i="1"/>
  <c r="K445" i="1"/>
  <c r="K362" i="1"/>
  <c r="K328" i="1"/>
  <c r="K989" i="1"/>
  <c r="K1265" i="1"/>
  <c r="K541" i="1"/>
  <c r="K573" i="1"/>
  <c r="K1248" i="1"/>
  <c r="K1249" i="1"/>
  <c r="K722" i="1"/>
  <c r="K294" i="1"/>
  <c r="K570" i="1"/>
  <c r="K571" i="1"/>
  <c r="K607" i="1"/>
  <c r="K17" i="1"/>
  <c r="K1425" i="1"/>
  <c r="K255" i="1"/>
  <c r="K546" i="1"/>
  <c r="K1331" i="1"/>
  <c r="K1126" i="1"/>
  <c r="K639" i="1"/>
  <c r="K799" i="1"/>
  <c r="K363" i="1"/>
  <c r="K364" i="1"/>
  <c r="K1136" i="1"/>
  <c r="K461" i="1"/>
  <c r="K487" i="1"/>
  <c r="K488" i="1"/>
  <c r="K627" i="1"/>
  <c r="K628" i="1"/>
  <c r="K195" i="1"/>
  <c r="K1495" i="1"/>
  <c r="K1516" i="1"/>
  <c r="K1531" i="1"/>
  <c r="K1532" i="1"/>
  <c r="K1395" i="1"/>
  <c r="K1396" i="1"/>
  <c r="K1272" i="1"/>
  <c r="K22" i="1"/>
  <c r="K46" i="1"/>
  <c r="K283" i="1"/>
  <c r="K339" i="1"/>
  <c r="K465" i="1"/>
  <c r="K1371" i="1"/>
  <c r="K1372" i="1"/>
  <c r="K1227" i="1"/>
  <c r="K1485" i="1"/>
  <c r="K1486" i="1"/>
  <c r="K317" i="1"/>
  <c r="K521" i="1"/>
  <c r="K542" i="1"/>
  <c r="K543" i="1"/>
  <c r="K1120" i="1"/>
  <c r="K1364" i="1"/>
  <c r="K1365" i="1"/>
  <c r="K87" i="1"/>
  <c r="K712" i="1"/>
  <c r="K360" i="1"/>
  <c r="K361" i="1"/>
  <c r="K67" i="1"/>
  <c r="K438" i="1"/>
  <c r="K977" i="1"/>
  <c r="K1024" i="1"/>
  <c r="K671" i="1"/>
  <c r="K934" i="1"/>
  <c r="K995" i="1"/>
  <c r="K79" i="1"/>
  <c r="K1081" i="1"/>
  <c r="K187" i="1"/>
  <c r="K518" i="1"/>
  <c r="K1005" i="1"/>
  <c r="K638" i="1"/>
  <c r="K72" i="1"/>
  <c r="K578" i="1"/>
  <c r="K1285" i="1"/>
  <c r="K90" i="1"/>
  <c r="K91" i="1"/>
  <c r="K347" i="1"/>
  <c r="K373" i="1"/>
  <c r="K374" i="1"/>
  <c r="K649" i="1"/>
  <c r="K1403" i="1"/>
  <c r="K792" i="1"/>
  <c r="K453" i="1"/>
  <c r="K359" i="1"/>
  <c r="K540" i="1"/>
  <c r="K1140" i="1"/>
  <c r="K1141" i="1"/>
  <c r="K1142" i="1"/>
  <c r="K1154" i="1"/>
  <c r="K1222" i="1"/>
  <c r="K924" i="1"/>
  <c r="K561" i="1"/>
  <c r="K917" i="1"/>
  <c r="K1474" i="1"/>
  <c r="K898" i="1"/>
  <c r="K134" i="1"/>
  <c r="K1496" i="1"/>
  <c r="K1517" i="1"/>
  <c r="K356" i="1"/>
  <c r="N1368" i="1"/>
  <c r="N1369" i="1"/>
  <c r="N1439" i="1"/>
  <c r="N454" i="1"/>
  <c r="N455" i="1"/>
  <c r="N247" i="1"/>
  <c r="N1069" i="1"/>
  <c r="N1093" i="1"/>
  <c r="N1148" i="1"/>
  <c r="N1451" i="1"/>
  <c r="N127" i="1"/>
  <c r="N232" i="1"/>
  <c r="N420" i="1"/>
  <c r="N566" i="1"/>
  <c r="N904" i="1"/>
  <c r="N922" i="1"/>
  <c r="N923" i="1"/>
  <c r="N129" i="1"/>
  <c r="N130" i="1"/>
  <c r="N411" i="1"/>
  <c r="N419" i="1"/>
  <c r="N123" i="1"/>
  <c r="N124" i="1"/>
  <c r="N1175" i="1"/>
  <c r="N1201" i="1"/>
  <c r="N1202" i="1"/>
  <c r="N853" i="1"/>
  <c r="N1388" i="1"/>
  <c r="N1389" i="1"/>
  <c r="N425" i="1"/>
  <c r="N1303" i="1"/>
  <c r="N1304" i="1"/>
  <c r="N624" i="1"/>
  <c r="N458" i="1"/>
  <c r="N459" i="1"/>
  <c r="N433" i="1"/>
  <c r="N575" i="1"/>
  <c r="N12" i="1"/>
  <c r="N169" i="1"/>
  <c r="N445" i="1"/>
  <c r="N362" i="1"/>
  <c r="N328" i="1"/>
  <c r="N989" i="1"/>
  <c r="N1265" i="1"/>
  <c r="N541" i="1"/>
  <c r="N573" i="1"/>
  <c r="N1248" i="1"/>
  <c r="N1249" i="1"/>
  <c r="N722" i="1"/>
  <c r="N294" i="1"/>
  <c r="N570" i="1"/>
  <c r="N571" i="1"/>
  <c r="N607" i="1"/>
  <c r="N17" i="1"/>
  <c r="N1425" i="1"/>
  <c r="N255" i="1"/>
  <c r="N546" i="1"/>
  <c r="N1331" i="1"/>
  <c r="N1126" i="1"/>
  <c r="N639" i="1"/>
  <c r="N799" i="1"/>
  <c r="N363" i="1"/>
  <c r="N364" i="1"/>
  <c r="N1136" i="1"/>
  <c r="N461" i="1"/>
  <c r="N487" i="1"/>
  <c r="N488" i="1"/>
  <c r="N627" i="1"/>
  <c r="N628" i="1"/>
  <c r="N195" i="1"/>
  <c r="N1495" i="1"/>
  <c r="N1516" i="1"/>
  <c r="N1531" i="1"/>
  <c r="N1532" i="1"/>
  <c r="N1395" i="1"/>
  <c r="N1396" i="1"/>
  <c r="N1272" i="1"/>
  <c r="N22" i="1"/>
  <c r="N46" i="1"/>
  <c r="N283" i="1"/>
  <c r="N339" i="1"/>
  <c r="N465" i="1"/>
  <c r="N1371" i="1"/>
  <c r="N1372" i="1"/>
  <c r="N1227" i="1"/>
  <c r="N1485" i="1"/>
  <c r="N1486" i="1"/>
  <c r="N317" i="1"/>
  <c r="N521" i="1"/>
  <c r="N542" i="1"/>
  <c r="N543" i="1"/>
  <c r="N1120" i="1"/>
  <c r="N1364" i="1"/>
  <c r="N1365" i="1"/>
  <c r="N87" i="1"/>
  <c r="N712" i="1"/>
  <c r="N360" i="1"/>
  <c r="N361" i="1"/>
  <c r="N67" i="1"/>
  <c r="N438" i="1"/>
  <c r="N977" i="1"/>
  <c r="N1024" i="1"/>
  <c r="N671" i="1"/>
  <c r="N934" i="1"/>
  <c r="N995" i="1"/>
  <c r="N79" i="1"/>
  <c r="N1081" i="1"/>
  <c r="N187" i="1"/>
  <c r="N518" i="1"/>
  <c r="N1005" i="1"/>
  <c r="N638" i="1"/>
  <c r="N72" i="1"/>
  <c r="N578" i="1"/>
  <c r="N1285" i="1"/>
  <c r="N90" i="1"/>
  <c r="N91" i="1"/>
  <c r="N347" i="1"/>
  <c r="N373" i="1"/>
  <c r="N374" i="1"/>
  <c r="N649" i="1"/>
  <c r="N1403" i="1"/>
  <c r="N792" i="1"/>
  <c r="N453" i="1"/>
  <c r="N359" i="1"/>
  <c r="N540" i="1"/>
  <c r="N1140" i="1"/>
  <c r="N1141" i="1"/>
  <c r="N1142" i="1"/>
  <c r="N1154" i="1"/>
  <c r="N1222" i="1"/>
  <c r="N924" i="1"/>
  <c r="N561" i="1"/>
  <c r="N917" i="1"/>
  <c r="N1474" i="1"/>
  <c r="N898" i="1"/>
  <c r="N134" i="1"/>
  <c r="N1496" i="1"/>
  <c r="N1517" i="1"/>
  <c r="N356" i="1"/>
  <c r="K219" i="1"/>
  <c r="K1484" i="1"/>
  <c r="K730" i="1"/>
  <c r="K731" i="1"/>
  <c r="K421" i="1"/>
  <c r="K430" i="1"/>
  <c r="K431" i="1"/>
  <c r="K432" i="1"/>
  <c r="K473" i="1"/>
  <c r="K1137" i="1"/>
  <c r="K436" i="1"/>
  <c r="K444" i="1"/>
  <c r="K29" i="1"/>
  <c r="K795" i="1"/>
  <c r="K370" i="1"/>
  <c r="K1503" i="1"/>
  <c r="K340" i="1"/>
  <c r="K953" i="1"/>
  <c r="K309" i="1"/>
  <c r="K379" i="1"/>
  <c r="K383" i="1"/>
  <c r="K1533" i="1"/>
  <c r="K1534" i="1"/>
  <c r="K402" i="1"/>
  <c r="K268" i="1"/>
  <c r="K269" i="1"/>
  <c r="K721" i="1"/>
  <c r="K1447" i="1"/>
  <c r="K1100" i="1"/>
  <c r="K1186" i="1"/>
  <c r="K179" i="1"/>
  <c r="K1085" i="1"/>
  <c r="K1086" i="1"/>
  <c r="K524" i="1"/>
  <c r="K1397" i="1"/>
  <c r="K1449" i="1"/>
  <c r="K610" i="1"/>
  <c r="K545" i="1"/>
  <c r="K565" i="1"/>
  <c r="K318" i="1"/>
  <c r="K70" i="1"/>
  <c r="K272" i="1"/>
  <c r="K1470" i="1"/>
  <c r="K1471" i="1"/>
  <c r="K186" i="1"/>
  <c r="K663" i="1"/>
  <c r="K409" i="1"/>
  <c r="K410" i="1"/>
  <c r="K1434" i="1"/>
  <c r="K1049" i="1"/>
  <c r="K569" i="1"/>
  <c r="K1493" i="1"/>
  <c r="K1494" i="1"/>
  <c r="K89" i="1"/>
  <c r="K1339" i="1"/>
  <c r="K1187" i="1"/>
  <c r="K616" i="1"/>
  <c r="K637" i="1"/>
  <c r="K896" i="1"/>
  <c r="K820" i="1"/>
  <c r="K1199" i="1"/>
  <c r="K357" i="1"/>
  <c r="K358" i="1"/>
  <c r="K422" i="1"/>
  <c r="K423" i="1"/>
  <c r="K1428" i="1"/>
  <c r="K464" i="1"/>
  <c r="K380" i="1"/>
  <c r="K381" i="1"/>
  <c r="K1558" i="1"/>
  <c r="K1246" i="1"/>
  <c r="K558" i="1"/>
  <c r="K559" i="1"/>
  <c r="K613" i="1"/>
  <c r="K490" i="1"/>
  <c r="K491" i="1"/>
  <c r="K236" i="1"/>
  <c r="K237" i="1"/>
  <c r="K1176" i="1"/>
  <c r="K1177" i="1"/>
  <c r="K297" i="1"/>
  <c r="K315" i="1"/>
  <c r="K354" i="1"/>
  <c r="K1229" i="1"/>
  <c r="K408" i="1"/>
  <c r="K345" i="1"/>
  <c r="K346" i="1"/>
  <c r="K1325" i="1"/>
  <c r="K724" i="1"/>
  <c r="K725" i="1"/>
  <c r="K367" i="1"/>
  <c r="K1379" i="1"/>
  <c r="K456" i="1"/>
  <c r="K1356" i="1"/>
  <c r="K1357" i="1"/>
  <c r="K440" i="1"/>
  <c r="K441" i="1"/>
  <c r="K452" i="1"/>
  <c r="K1385" i="1"/>
  <c r="K1386" i="1"/>
  <c r="K106" i="1"/>
  <c r="K107" i="1"/>
  <c r="K108" i="1"/>
  <c r="N219" i="1"/>
  <c r="N1484" i="1"/>
  <c r="N730" i="1"/>
  <c r="N731" i="1"/>
  <c r="N421" i="1"/>
  <c r="N430" i="1"/>
  <c r="N431" i="1"/>
  <c r="N432" i="1"/>
  <c r="N473" i="1"/>
  <c r="N1137" i="1"/>
  <c r="N436" i="1"/>
  <c r="N444" i="1"/>
  <c r="N29" i="1"/>
  <c r="N795" i="1"/>
  <c r="N370" i="1"/>
  <c r="N1503" i="1"/>
  <c r="N340" i="1"/>
  <c r="N953" i="1"/>
  <c r="N309" i="1"/>
  <c r="N379" i="1"/>
  <c r="N383" i="1"/>
  <c r="N1533" i="1"/>
  <c r="N1534" i="1"/>
  <c r="N402" i="1"/>
  <c r="N268" i="1"/>
  <c r="N269" i="1"/>
  <c r="N721" i="1"/>
  <c r="N1447" i="1"/>
  <c r="N1100" i="1"/>
  <c r="N1186" i="1"/>
  <c r="N179" i="1"/>
  <c r="N1085" i="1"/>
  <c r="N1086" i="1"/>
  <c r="N524" i="1"/>
  <c r="N1397" i="1"/>
  <c r="N1449" i="1"/>
  <c r="N610" i="1"/>
  <c r="N545" i="1"/>
  <c r="N565" i="1"/>
  <c r="N318" i="1"/>
  <c r="N70" i="1"/>
  <c r="N272" i="1"/>
  <c r="N1470" i="1"/>
  <c r="N1471" i="1"/>
  <c r="N186" i="1"/>
  <c r="N663" i="1"/>
  <c r="N409" i="1"/>
  <c r="N410" i="1"/>
  <c r="N1434" i="1"/>
  <c r="N1049" i="1"/>
  <c r="N569" i="1"/>
  <c r="N1493" i="1"/>
  <c r="N1494" i="1"/>
  <c r="N89" i="1"/>
  <c r="N1339" i="1"/>
  <c r="N1187" i="1"/>
  <c r="N616" i="1"/>
  <c r="N637" i="1"/>
  <c r="N896" i="1"/>
  <c r="N820" i="1"/>
  <c r="N1199" i="1"/>
  <c r="N357" i="1"/>
  <c r="N358" i="1"/>
  <c r="N422" i="1"/>
  <c r="N423" i="1"/>
  <c r="N1428" i="1"/>
  <c r="N464" i="1"/>
  <c r="N380" i="1"/>
  <c r="N381" i="1"/>
  <c r="N1558" i="1"/>
  <c r="N1246" i="1"/>
  <c r="N558" i="1"/>
  <c r="N559" i="1"/>
  <c r="N613" i="1"/>
  <c r="N490" i="1"/>
  <c r="N491" i="1"/>
  <c r="N236" i="1"/>
  <c r="N237" i="1"/>
  <c r="N1176" i="1"/>
  <c r="N1177" i="1"/>
  <c r="N297" i="1"/>
  <c r="N315" i="1"/>
  <c r="N354" i="1"/>
  <c r="N1229" i="1"/>
  <c r="N408" i="1"/>
  <c r="N345" i="1"/>
  <c r="N346" i="1"/>
  <c r="N1325" i="1"/>
  <c r="N724" i="1"/>
  <c r="N725" i="1"/>
  <c r="N367" i="1"/>
  <c r="N1379" i="1"/>
  <c r="N456" i="1"/>
  <c r="N1356" i="1"/>
  <c r="N1357" i="1"/>
  <c r="N440" i="1"/>
  <c r="N441" i="1"/>
  <c r="N452" i="1"/>
  <c r="N1385" i="1"/>
  <c r="N1386" i="1"/>
  <c r="N106" i="1"/>
  <c r="N107" i="1"/>
  <c r="N108" i="1"/>
  <c r="K878" i="1"/>
  <c r="N878" i="1"/>
  <c r="K1074" i="1"/>
  <c r="K1458" i="1"/>
  <c r="K1089" i="1"/>
  <c r="K1090" i="1"/>
  <c r="N1074" i="1"/>
  <c r="N1458" i="1"/>
  <c r="N1089" i="1"/>
  <c r="N1090" i="1"/>
  <c r="K1456" i="1"/>
  <c r="K73" i="1"/>
  <c r="K1075" i="1"/>
  <c r="K1101" i="1"/>
  <c r="K914" i="1"/>
  <c r="K915" i="1"/>
  <c r="K1220" i="1"/>
  <c r="K1538" i="1"/>
  <c r="K1061" i="1"/>
  <c r="K991" i="1"/>
  <c r="K285" i="1"/>
  <c r="K286" i="1"/>
  <c r="K307" i="1"/>
  <c r="K308" i="1"/>
  <c r="K852" i="1"/>
  <c r="K1326" i="1"/>
  <c r="K809" i="1"/>
  <c r="K16" i="1"/>
  <c r="K460" i="1"/>
  <c r="K117" i="1"/>
  <c r="K793" i="1"/>
  <c r="K794" i="1"/>
  <c r="K114" i="1"/>
  <c r="K1156" i="1"/>
  <c r="K1157" i="1"/>
  <c r="K1164" i="1"/>
  <c r="K1255" i="1"/>
  <c r="K1178" i="1"/>
  <c r="K538" i="1"/>
  <c r="K1269" i="1"/>
  <c r="K471" i="1"/>
  <c r="K574" i="1"/>
  <c r="K786" i="1"/>
  <c r="K1039" i="1"/>
  <c r="K1040" i="1"/>
  <c r="K1088" i="1"/>
  <c r="K109" i="1"/>
  <c r="K845" i="1"/>
  <c r="K846" i="1"/>
  <c r="K1294" i="1"/>
  <c r="K1410" i="1"/>
  <c r="K1424" i="1"/>
  <c r="K1266" i="1"/>
  <c r="K1407" i="1"/>
  <c r="K850" i="1"/>
  <c r="K1082" i="1"/>
  <c r="K726" i="1"/>
  <c r="K254" i="1"/>
  <c r="K414" i="1"/>
  <c r="K372" i="1"/>
  <c r="K393" i="1"/>
  <c r="K967" i="1"/>
  <c r="K968" i="1"/>
  <c r="K86" i="1"/>
  <c r="K1016" i="1"/>
  <c r="K1247" i="1"/>
  <c r="K1323" i="1"/>
  <c r="K47" i="1"/>
  <c r="K1268" i="1"/>
  <c r="K435" i="1"/>
  <c r="K612" i="1"/>
  <c r="K494" i="1"/>
  <c r="K495" i="1"/>
  <c r="K1066" i="1"/>
  <c r="K1264" i="1"/>
  <c r="K522" i="1"/>
  <c r="K327" i="1"/>
  <c r="K560" i="1"/>
  <c r="K74" i="1"/>
  <c r="K1038" i="1"/>
  <c r="K217" i="1"/>
  <c r="K218" i="1"/>
  <c r="K221" i="1"/>
  <c r="K954" i="1"/>
  <c r="K1007" i="1"/>
  <c r="K1015" i="1"/>
  <c r="K1559" i="1"/>
  <c r="K1174" i="1"/>
  <c r="K1188" i="1"/>
  <c r="K1527" i="1"/>
  <c r="K1556" i="1"/>
  <c r="K1557" i="1"/>
  <c r="K26" i="1"/>
  <c r="K1073" i="1"/>
  <c r="K614" i="1"/>
  <c r="N1456" i="1"/>
  <c r="N73" i="1"/>
  <c r="N1075" i="1"/>
  <c r="N1101" i="1"/>
  <c r="N914" i="1"/>
  <c r="N915" i="1"/>
  <c r="N1220" i="1"/>
  <c r="N1538" i="1"/>
  <c r="N1061" i="1"/>
  <c r="N991" i="1"/>
  <c r="N285" i="1"/>
  <c r="N286" i="1"/>
  <c r="N307" i="1"/>
  <c r="N308" i="1"/>
  <c r="N852" i="1"/>
  <c r="N1326" i="1"/>
  <c r="N809" i="1"/>
  <c r="N16" i="1"/>
  <c r="N460" i="1"/>
  <c r="N117" i="1"/>
  <c r="N793" i="1"/>
  <c r="N794" i="1"/>
  <c r="N114" i="1"/>
  <c r="N1156" i="1"/>
  <c r="N1157" i="1"/>
  <c r="N1164" i="1"/>
  <c r="N1255" i="1"/>
  <c r="N1178" i="1"/>
  <c r="N538" i="1"/>
  <c r="N1269" i="1"/>
  <c r="N471" i="1"/>
  <c r="N574" i="1"/>
  <c r="N786" i="1"/>
  <c r="N1039" i="1"/>
  <c r="N1040" i="1"/>
  <c r="N1088" i="1"/>
  <c r="N109" i="1"/>
  <c r="N845" i="1"/>
  <c r="N846" i="1"/>
  <c r="N1294" i="1"/>
  <c r="N1410" i="1"/>
  <c r="N1424" i="1"/>
  <c r="N1266" i="1"/>
  <c r="N1407" i="1"/>
  <c r="N850" i="1"/>
  <c r="N1082" i="1"/>
  <c r="N726" i="1"/>
  <c r="N254" i="1"/>
  <c r="N414" i="1"/>
  <c r="N372" i="1"/>
  <c r="N393" i="1"/>
  <c r="N967" i="1"/>
  <c r="N968" i="1"/>
  <c r="N86" i="1"/>
  <c r="N1016" i="1"/>
  <c r="N1247" i="1"/>
  <c r="N1323" i="1"/>
  <c r="N47" i="1"/>
  <c r="N1268" i="1"/>
  <c r="N435" i="1"/>
  <c r="N612" i="1"/>
  <c r="N494" i="1"/>
  <c r="N495" i="1"/>
  <c r="N1066" i="1"/>
  <c r="N1264" i="1"/>
  <c r="N522" i="1"/>
  <c r="N327" i="1"/>
  <c r="N560" i="1"/>
  <c r="N74" i="1"/>
  <c r="N1038" i="1"/>
  <c r="N217" i="1"/>
  <c r="N218" i="1"/>
  <c r="N221" i="1"/>
  <c r="N954" i="1"/>
  <c r="N1007" i="1"/>
  <c r="N1015" i="1"/>
  <c r="N1559" i="1"/>
  <c r="N1174" i="1"/>
  <c r="N1188" i="1"/>
  <c r="N1527" i="1"/>
  <c r="N1556" i="1"/>
  <c r="N1557" i="1"/>
  <c r="N26" i="1"/>
  <c r="N1073" i="1"/>
  <c r="N614" i="1"/>
  <c r="K40" i="1"/>
  <c r="K371" i="1"/>
  <c r="K1539" i="1"/>
  <c r="K1540" i="1"/>
  <c r="K1267" i="1"/>
  <c r="K273" i="1"/>
  <c r="K589" i="1"/>
  <c r="K916" i="1"/>
  <c r="K88" i="1"/>
  <c r="K703" i="1"/>
  <c r="K1067" i="1"/>
  <c r="K1068" i="1"/>
  <c r="K235" i="1"/>
  <c r="K316" i="1"/>
  <c r="K1064" i="1"/>
  <c r="K1165" i="1"/>
  <c r="K306" i="1"/>
  <c r="K71" i="1"/>
  <c r="K728" i="1"/>
  <c r="K900" i="1"/>
  <c r="K693" i="1"/>
  <c r="K1324" i="1"/>
  <c r="N40" i="1"/>
  <c r="N371" i="1"/>
  <c r="N1539" i="1"/>
  <c r="N1540" i="1"/>
  <c r="N1267" i="1"/>
  <c r="N273" i="1"/>
  <c r="N589" i="1"/>
  <c r="N916" i="1"/>
  <c r="N88" i="1"/>
  <c r="N703" i="1"/>
  <c r="N1067" i="1"/>
  <c r="N1068" i="1"/>
  <c r="N235" i="1"/>
  <c r="N316" i="1"/>
  <c r="N1064" i="1"/>
  <c r="N1165" i="1"/>
  <c r="N306" i="1"/>
  <c r="N71" i="1"/>
  <c r="N728" i="1"/>
  <c r="N900" i="1"/>
  <c r="N693" i="1"/>
  <c r="N1324" i="1"/>
  <c r="K539" i="1" l="1"/>
  <c r="K11" i="1"/>
  <c r="K246" i="1"/>
  <c r="K1166" i="1"/>
  <c r="K1091" i="1"/>
  <c r="K1373" i="1"/>
  <c r="K369" i="1"/>
  <c r="K418" i="1"/>
  <c r="K933" i="1"/>
  <c r="K1295" i="1"/>
  <c r="K1342" i="1"/>
  <c r="K1562" i="1"/>
  <c r="K170" i="1"/>
  <c r="K171" i="1"/>
  <c r="K842" i="1"/>
  <c r="K996" i="1"/>
  <c r="K911" i="1"/>
  <c r="K912" i="1"/>
  <c r="K1358" i="1"/>
  <c r="K1525" i="1"/>
  <c r="K1286" i="1"/>
  <c r="K1287" i="1"/>
  <c r="K1453" i="1"/>
  <c r="K939" i="1"/>
  <c r="K1481" i="1"/>
  <c r="K1432" i="1"/>
  <c r="K699" i="1"/>
  <c r="K894" i="1"/>
  <c r="K895" i="1"/>
  <c r="K940" i="1"/>
  <c r="K958" i="1"/>
  <c r="K903" i="1"/>
  <c r="K1433" i="1"/>
  <c r="K830" i="1"/>
  <c r="K1097" i="1"/>
  <c r="K125" i="1"/>
  <c r="K492" i="1"/>
  <c r="K523" i="1"/>
  <c r="K1052" i="1"/>
  <c r="K1155" i="1"/>
  <c r="K843" i="1"/>
  <c r="K692" i="1"/>
  <c r="K274" i="1"/>
  <c r="K10" i="1"/>
  <c r="K1482" i="1"/>
  <c r="K888" i="1"/>
  <c r="K988" i="1"/>
  <c r="K1288" i="1"/>
  <c r="K1289" i="1"/>
  <c r="K789" i="1"/>
  <c r="K824" i="1"/>
  <c r="K673" i="1"/>
  <c r="K1305" i="1"/>
  <c r="K142" i="1"/>
  <c r="K1226" i="1"/>
  <c r="K879" i="1"/>
  <c r="K1215" i="1"/>
  <c r="K1526" i="1"/>
  <c r="K867" i="1"/>
  <c r="K690" i="1"/>
  <c r="K1047" i="1"/>
  <c r="K1479" i="1"/>
  <c r="K1167" i="1"/>
  <c r="K605" i="1"/>
  <c r="K182" i="1"/>
  <c r="K32" i="1"/>
  <c r="N539" i="1"/>
  <c r="N11" i="1"/>
  <c r="N246" i="1"/>
  <c r="N1166" i="1"/>
  <c r="N1091" i="1"/>
  <c r="N1373" i="1"/>
  <c r="N369" i="1"/>
  <c r="N418" i="1"/>
  <c r="N933" i="1"/>
  <c r="N1295" i="1"/>
  <c r="N1342" i="1"/>
  <c r="N1562" i="1"/>
  <c r="N170" i="1"/>
  <c r="N171" i="1"/>
  <c r="N842" i="1"/>
  <c r="N996" i="1"/>
  <c r="N911" i="1"/>
  <c r="N912" i="1"/>
  <c r="N1358" i="1"/>
  <c r="N1525" i="1"/>
  <c r="N1286" i="1"/>
  <c r="N1287" i="1"/>
  <c r="N1453" i="1"/>
  <c r="N939" i="1"/>
  <c r="N1481" i="1"/>
  <c r="N1432" i="1"/>
  <c r="N699" i="1"/>
  <c r="N894" i="1"/>
  <c r="N895" i="1"/>
  <c r="N940" i="1"/>
  <c r="N958" i="1"/>
  <c r="N903" i="1"/>
  <c r="N1433" i="1"/>
  <c r="N830" i="1"/>
  <c r="N1097" i="1"/>
  <c r="N125" i="1"/>
  <c r="N492" i="1"/>
  <c r="N523" i="1"/>
  <c r="N1052" i="1"/>
  <c r="N1155" i="1"/>
  <c r="N843" i="1"/>
  <c r="N692" i="1"/>
  <c r="N274" i="1"/>
  <c r="N10" i="1"/>
  <c r="N1482" i="1"/>
  <c r="N888" i="1"/>
  <c r="N988" i="1"/>
  <c r="N1288" i="1"/>
  <c r="N1289" i="1"/>
  <c r="N789" i="1"/>
  <c r="N824" i="1"/>
  <c r="N673" i="1"/>
  <c r="N1305" i="1"/>
  <c r="N142" i="1"/>
  <c r="N1226" i="1"/>
  <c r="N879" i="1"/>
  <c r="N1215" i="1"/>
  <c r="N1526" i="1"/>
  <c r="N867" i="1"/>
  <c r="N690" i="1"/>
  <c r="N1047" i="1"/>
  <c r="N1479" i="1"/>
  <c r="N1167" i="1"/>
  <c r="N605" i="1"/>
  <c r="N182" i="1"/>
  <c r="N32" i="1"/>
  <c r="K957" i="1"/>
  <c r="K702" i="1"/>
  <c r="K1450" i="1"/>
  <c r="K1258" i="1"/>
  <c r="K787" i="1"/>
  <c r="K788" i="1"/>
  <c r="K1512" i="1"/>
  <c r="K1044" i="1"/>
  <c r="N957" i="1"/>
  <c r="N702" i="1"/>
  <c r="N1450" i="1"/>
  <c r="N1258" i="1"/>
  <c r="N787" i="1"/>
  <c r="N788" i="1"/>
  <c r="N1512" i="1"/>
  <c r="N1044" i="1"/>
  <c r="K769" i="1"/>
  <c r="K841" i="1"/>
  <c r="K466" i="1"/>
  <c r="K467" i="1"/>
  <c r="K1006" i="1"/>
  <c r="K329" i="1"/>
  <c r="K594" i="1"/>
  <c r="K844" i="1"/>
  <c r="K1257" i="1"/>
  <c r="K927" i="1"/>
  <c r="K947" i="1"/>
  <c r="K1378" i="1"/>
  <c r="K118" i="1"/>
  <c r="K253" i="1"/>
  <c r="N769" i="1"/>
  <c r="N841" i="1"/>
  <c r="N466" i="1"/>
  <c r="N467" i="1"/>
  <c r="N1006" i="1"/>
  <c r="N329" i="1"/>
  <c r="N594" i="1"/>
  <c r="N844" i="1"/>
  <c r="N1257" i="1"/>
  <c r="N927" i="1"/>
  <c r="N947" i="1"/>
  <c r="N1378" i="1"/>
  <c r="N118" i="1"/>
  <c r="N253" i="1"/>
  <c r="K597" i="1" l="1"/>
  <c r="K1366" i="1"/>
  <c r="K1367" i="1"/>
  <c r="K551" i="1"/>
  <c r="K557" i="1"/>
  <c r="K1063" i="1"/>
  <c r="K1009" i="1"/>
  <c r="K606" i="1"/>
  <c r="K135" i="1"/>
  <c r="K791" i="1"/>
  <c r="K428" i="1"/>
  <c r="K929" i="1"/>
  <c r="K1198" i="1"/>
  <c r="K942" i="1"/>
  <c r="K930" i="1"/>
  <c r="K1098" i="1"/>
  <c r="K76" i="1"/>
  <c r="K178" i="1"/>
  <c r="K973" i="1"/>
  <c r="K1445" i="1"/>
  <c r="K1282" i="1"/>
  <c r="K1341" i="1"/>
  <c r="K1376" i="1"/>
  <c r="K128" i="1"/>
  <c r="K946" i="1"/>
  <c r="K1408" i="1"/>
  <c r="K1409" i="1"/>
  <c r="K93" i="1"/>
  <c r="K928" i="1"/>
  <c r="K181" i="1"/>
  <c r="K1550" i="1"/>
  <c r="K1377" i="1"/>
  <c r="K1103" i="1"/>
  <c r="K122" i="1"/>
  <c r="K1502" i="1"/>
  <c r="K424" i="1"/>
  <c r="K990" i="1"/>
  <c r="K897" i="1"/>
  <c r="K1387" i="1"/>
  <c r="K1256" i="1"/>
  <c r="K478" i="1"/>
  <c r="K75" i="1"/>
  <c r="K183" i="1"/>
  <c r="K493" i="1"/>
  <c r="N597" i="1"/>
  <c r="N1366" i="1"/>
  <c r="N1367" i="1"/>
  <c r="N551" i="1"/>
  <c r="N557" i="1"/>
  <c r="N1063" i="1"/>
  <c r="N1009" i="1"/>
  <c r="N606" i="1"/>
  <c r="N135" i="1"/>
  <c r="N791" i="1"/>
  <c r="N428" i="1"/>
  <c r="N929" i="1"/>
  <c r="N1198" i="1"/>
  <c r="N942" i="1"/>
  <c r="N930" i="1"/>
  <c r="N1098" i="1"/>
  <c r="N76" i="1"/>
  <c r="N178" i="1"/>
  <c r="N973" i="1"/>
  <c r="N1445" i="1"/>
  <c r="N1282" i="1"/>
  <c r="N1341" i="1"/>
  <c r="N1376" i="1"/>
  <c r="N128" i="1"/>
  <c r="N946" i="1"/>
  <c r="N1408" i="1"/>
  <c r="N1409" i="1"/>
  <c r="N93" i="1"/>
  <c r="N928" i="1"/>
  <c r="N181" i="1"/>
  <c r="N1550" i="1"/>
  <c r="N1377" i="1"/>
  <c r="N1103" i="1"/>
  <c r="N122" i="1"/>
  <c r="N1502" i="1"/>
  <c r="N424" i="1"/>
  <c r="N990" i="1"/>
  <c r="N897" i="1"/>
  <c r="N1387" i="1"/>
  <c r="N1256" i="1"/>
  <c r="N478" i="1"/>
  <c r="N75" i="1"/>
  <c r="N183" i="1"/>
  <c r="N493" i="1"/>
  <c r="K1048" i="1"/>
  <c r="K1117" i="1"/>
  <c r="K1104" i="1"/>
  <c r="K8" i="1"/>
  <c r="K1062" i="1"/>
  <c r="K30" i="1"/>
  <c r="K727" i="1"/>
  <c r="K691" i="1"/>
  <c r="N1048" i="1"/>
  <c r="N1117" i="1"/>
  <c r="N1104" i="1"/>
  <c r="N8" i="1"/>
  <c r="N1062" i="1"/>
  <c r="N30" i="1"/>
  <c r="N727" i="1"/>
  <c r="N691" i="1"/>
  <c r="K427" i="1" l="1"/>
  <c r="K808" i="1"/>
  <c r="K472" i="1"/>
  <c r="K450" i="1"/>
  <c r="K353" i="1"/>
  <c r="K66" i="1"/>
  <c r="K220" i="1"/>
  <c r="K1542" i="1"/>
  <c r="N427" i="1"/>
  <c r="N808" i="1"/>
  <c r="N472" i="1"/>
  <c r="N450" i="1"/>
  <c r="N353" i="1"/>
  <c r="N66" i="1"/>
  <c r="N220" i="1"/>
  <c r="N1542" i="1"/>
  <c r="K1102" i="1"/>
  <c r="K1459" i="1"/>
  <c r="K855" i="1"/>
  <c r="K1549" i="1"/>
  <c r="K1384" i="1"/>
  <c r="K226" i="1"/>
  <c r="K39" i="1"/>
  <c r="K52" i="1"/>
  <c r="N1102" i="1"/>
  <c r="N1459" i="1"/>
  <c r="N855" i="1"/>
  <c r="N1549" i="1"/>
  <c r="N1384" i="1"/>
  <c r="N226" i="1"/>
  <c r="N39" i="1"/>
  <c r="N52" i="1"/>
  <c r="K33" i="1"/>
  <c r="K65" i="1"/>
  <c r="K31" i="1"/>
  <c r="K1427" i="1"/>
  <c r="K1306" i="1"/>
  <c r="K119" i="1"/>
  <c r="K188" i="1"/>
  <c r="N33" i="1"/>
  <c r="N65" i="1"/>
  <c r="N31" i="1"/>
  <c r="N1427" i="1"/>
  <c r="N1306" i="1"/>
  <c r="N119" i="1"/>
  <c r="N188" i="1"/>
  <c r="K790" i="1"/>
  <c r="K1480" i="1"/>
  <c r="K1548" i="1"/>
  <c r="K723" i="1"/>
  <c r="K1046" i="1"/>
  <c r="K1259" i="1"/>
  <c r="K1426" i="1"/>
  <c r="K831" i="1"/>
  <c r="K1230" i="1"/>
  <c r="K611" i="1"/>
  <c r="K500" i="1"/>
  <c r="K477" i="1"/>
  <c r="K550" i="1"/>
  <c r="K641" i="1"/>
  <c r="K451" i="1"/>
  <c r="K562" i="1"/>
  <c r="K1045" i="1"/>
  <c r="K1197" i="1"/>
  <c r="K650" i="1"/>
  <c r="N790" i="1"/>
  <c r="N1480" i="1"/>
  <c r="N1548" i="1"/>
  <c r="N723" i="1"/>
  <c r="N1046" i="1"/>
  <c r="N1259" i="1"/>
  <c r="N1426" i="1"/>
  <c r="N831" i="1"/>
  <c r="N1230" i="1"/>
  <c r="N611" i="1"/>
  <c r="N500" i="1"/>
  <c r="N477" i="1"/>
  <c r="N550" i="1"/>
  <c r="N641" i="1"/>
  <c r="N451" i="1"/>
  <c r="N562" i="1"/>
  <c r="N1045" i="1"/>
  <c r="N1197" i="1"/>
  <c r="N650" i="1"/>
  <c r="K243" i="1"/>
  <c r="K1004" i="1"/>
  <c r="N243" i="1"/>
  <c r="N1004" i="1"/>
  <c r="N2" i="1"/>
  <c r="K2" i="1"/>
  <c r="K1446" i="1" l="1"/>
  <c r="K1225" i="1"/>
  <c r="K604" i="1"/>
  <c r="K889" i="1"/>
  <c r="K7" i="1"/>
  <c r="K252" i="1"/>
  <c r="K355" i="1"/>
  <c r="K672" i="1"/>
  <c r="K1340" i="1"/>
  <c r="N1446" i="1"/>
  <c r="N1225" i="1"/>
  <c r="N604" i="1"/>
  <c r="N889" i="1"/>
  <c r="N7" i="1"/>
  <c r="N252" i="1"/>
  <c r="N355" i="1"/>
  <c r="N672" i="1"/>
  <c r="N1340" i="1"/>
  <c r="K1228" i="1"/>
  <c r="K403" i="1"/>
  <c r="N1228" i="1"/>
  <c r="N403" i="1"/>
  <c r="K676" i="1"/>
  <c r="N676" i="1"/>
  <c r="K92" i="1"/>
  <c r="N92" i="1"/>
  <c r="K5" i="1"/>
  <c r="K6" i="1"/>
  <c r="K1435" i="1"/>
  <c r="K499" i="1"/>
  <c r="K1138" i="1"/>
  <c r="K851" i="1"/>
  <c r="K856" i="1"/>
  <c r="K941" i="1"/>
  <c r="K1139" i="1"/>
  <c r="N5" i="1"/>
  <c r="N6" i="1"/>
  <c r="N1435" i="1"/>
  <c r="N499" i="1"/>
  <c r="N1138" i="1"/>
  <c r="N851" i="1"/>
  <c r="N856" i="1"/>
  <c r="N941" i="1"/>
  <c r="N1139" i="1"/>
  <c r="K1059" i="1"/>
  <c r="N1059" i="1"/>
  <c r="K1355" i="1" l="1"/>
  <c r="K1135" i="1"/>
  <c r="K1311" i="1"/>
  <c r="N1355" i="1"/>
  <c r="N1135" i="1"/>
  <c r="N1311" i="1"/>
  <c r="K552" i="1" l="1"/>
  <c r="N552" i="1"/>
  <c r="K3" i="1" l="1"/>
  <c r="K4" i="1"/>
  <c r="K1457" i="1"/>
  <c r="K210" i="1"/>
  <c r="N3" i="1" l="1"/>
  <c r="N4" i="1"/>
  <c r="N1457" i="1"/>
  <c r="N210" i="1"/>
</calcChain>
</file>

<file path=xl/sharedStrings.xml><?xml version="1.0" encoding="utf-8"?>
<sst xmlns="http://schemas.openxmlformats.org/spreadsheetml/2006/main" count="8130" uniqueCount="223">
  <si>
    <t xml:space="preserve">B-K       </t>
  </si>
  <si>
    <t xml:space="preserve">BALLEN    </t>
  </si>
  <si>
    <t xml:space="preserve"> </t>
  </si>
  <si>
    <t xml:space="preserve">K-B       </t>
  </si>
  <si>
    <t>KALUNDBORG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</si>
  <si>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</si>
  <si>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</si>
  <si>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</si>
  <si>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</si>
  <si>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</si>
  <si>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</si>
  <si>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</si>
  <si>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</si>
  <si>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</si>
  <si>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</si>
  <si>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</si>
  <si>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</si>
  <si>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</si>
  <si>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</si>
  <si>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</si>
  <si>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</si>
  <si>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</si>
  <si>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</si>
  <si>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</si>
  <si>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</si>
  <si>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</si>
  <si>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</si>
  <si>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</si>
  <si>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</si>
  <si>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</si>
  <si>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</si>
  <si>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</si>
  <si>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</si>
  <si>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</si>
  <si>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</si>
  <si>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</si>
  <si>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</si>
  <si>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</si>
  <si>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</si>
  <si>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</si>
  <si>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</si>
  <si>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</si>
  <si>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</si>
  <si>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</si>
  <si>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</si>
  <si>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</si>
  <si>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</si>
  <si>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</si>
  <si>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</si>
  <si>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</si>
  <si>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</si>
  <si>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</si>
  <si>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</si>
  <si>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</si>
  <si>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</si>
  <si>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</si>
  <si>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</si>
  <si>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</si>
  <si>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</si>
  <si>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</si>
  <si>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</si>
  <si>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</si>
  <si>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</si>
  <si>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</si>
  <si>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</si>
  <si>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</si>
  <si>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</si>
  <si>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</si>
  <si>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</si>
  <si>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</si>
  <si>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</si>
  <si>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</si>
  <si>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</si>
  <si>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</si>
  <si>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</si>
  <si>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</si>
  <si>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</si>
  <si>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</si>
  <si>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</si>
  <si>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</si>
  <si>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</si>
  <si>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</si>
  <si>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</si>
  <si>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</si>
  <si>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</si>
  <si>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</si>
  <si>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</si>
  <si>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</si>
  <si>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</si>
  <si>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</si>
  <si>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</si>
  <si>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</si>
  <si>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</si>
  <si>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</si>
  <si>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</si>
  <si>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</si>
  <si>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</si>
  <si>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</si>
  <si>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</si>
  <si>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</si>
  <si>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</si>
  <si>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</si>
  <si>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</si>
  <si>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</si>
  <si>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</si>
  <si>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</si>
  <si>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</si>
  <si>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</si>
  <si>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</si>
  <si>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</si>
  <si>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</si>
  <si>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</si>
  <si>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</si>
  <si>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</si>
  <si>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</si>
  <si>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</si>
  <si>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</si>
  <si>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</si>
  <si>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</si>
  <si>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</si>
  <si>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</si>
  <si>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</si>
  <si>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</si>
  <si>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</si>
  <si>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</si>
  <si>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</si>
  <si>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</si>
  <si>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</si>
  <si>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</si>
  <si>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</si>
  <si>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</si>
  <si>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</si>
  <si>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</si>
  <si>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</si>
  <si>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</si>
  <si>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</si>
  <si>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</si>
  <si>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</si>
  <si>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</si>
  <si>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</si>
  <si>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</si>
  <si>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</si>
  <si>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</si>
  <si>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</si>
  <si>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</si>
  <si>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</si>
  <si>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</si>
  <si>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</si>
  <si>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</si>
  <si>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</si>
  <si>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</si>
  <si>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</si>
  <si>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</si>
  <si>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</si>
  <si>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</si>
  <si>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</si>
  <si>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</si>
  <si>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</si>
  <si>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</si>
  <si>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</si>
  <si>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</si>
  <si>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</si>
  <si>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</si>
  <si>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</si>
  <si>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</si>
  <si>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</si>
  <si>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</si>
  <si>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</si>
  <si>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</si>
  <si>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</si>
  <si>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</si>
  <si>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</si>
  <si>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</si>
  <si>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</si>
  <si>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</si>
  <si>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</si>
  <si>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</si>
  <si>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</si>
  <si>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</si>
  <si>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</si>
  <si>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</si>
  <si>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</si>
  <si>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</si>
  <si>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</si>
  <si>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</si>
  <si>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</si>
  <si>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</si>
  <si>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</si>
  <si>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</si>
  <si>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 xml:space="preserve">    Pendler Bil med campingvogn             </t>
  </si>
  <si>
    <t xml:space="preserve">    Bil med campingvogn pensionist          </t>
  </si>
  <si>
    <t xml:space="preserve">    Pendler Bil med campingvogn pensionist  </t>
  </si>
  <si>
    <t xml:space="preserve">NERTHUS   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</si>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</sst>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15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Normal 3" xfId="43" xr:uid="{5A8DF1FC-C97D-485B-906B-B30245E21ADD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8"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1563" totalsRowCount="1" headerRowDxfId="7" headerRowBorderDxfId="6" tableBorderDxfId="5">
  <autoFilter ref="A1:N1562" xr:uid="{00000000-0009-0000-0100-000001000000}"/>
  <sortState xmlns:xlrd2="http://schemas.microsoft.com/office/spreadsheetml/2017/richdata2" ref="A2:N1562">
    <sortCondition ref="A2:A1562"/>
    <sortCondition ref="B2:B1562"/>
  </sortState>
  <tableColumns count="14">
    <tableColumn id="1" xr3:uid="{00000000-0010-0000-0000-000001000000}" name="Dato"/>
    <tableColumn id="2" xr3:uid="{00000000-0010-0000-0000-000002000000}" name="Tidspunkt" dataDxfId="4" totalsRowDxfId="0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3">
      <calculatedColumnFormula>VLOOKUP(Tabel1[[#This Row],[Gruppe]],Statistikkoder!$A$1:$C$157,2,FALSE)</calculatedColumnFormula>
    </tableColumn>
    <tableColumn id="8" xr3:uid="{00000000-0010-0000-0000-000008000000}" name="Antal enheder"/>
    <tableColumn id="9" xr3:uid="{00000000-0010-0000-0000-000009000000}" name="Passagerer"/>
    <tableColumn id="10" xr3:uid="{00000000-0010-0000-0000-00000A000000}" name="Dækmeter"/>
    <tableColumn id="11" xr3:uid="{00000000-0010-0000-0000-00000B000000}" name="Dækmeter (Høje)" dataDxfId="2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1">
      <calculatedColumnFormula>VLOOKUP($F2,Statistikkoder!$A$2:$C$157,3,FALSE)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3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3.28515625" bestFit="1" customWidth="1"/>
    <col min="5" max="5" width="10.140625" bestFit="1" customWidth="1"/>
    <col min="6" max="6" width="9.42578125" bestFit="1" customWidth="1"/>
    <col min="7" max="7" width="34.14062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193</v>
      </c>
      <c r="B2" s="1">
        <v>0.2986111111111111</v>
      </c>
      <c r="C2" t="s">
        <v>0</v>
      </c>
      <c r="D2" t="s">
        <v>1</v>
      </c>
      <c r="E2" t="s">
        <v>192</v>
      </c>
      <c r="F2">
        <v>10</v>
      </c>
      <c r="G2" t="str">
        <f>VLOOKUP(Tabel1[[#This Row],[Gruppe]],Statistikkoder!$A$1:$C$157,2,FALSE)</f>
        <v>    Voksen gående                    </v>
      </c>
      <c r="H2">
        <v>0</v>
      </c>
      <c r="I2">
        <v>3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2</v>
      </c>
      <c r="N2" t="str">
        <f>VLOOKUP($F2,Statistikkoder!$A$2:$C$157,3,FALSE)</f>
        <v>Passager</v>
      </c>
    </row>
    <row r="3" spans="1:14" x14ac:dyDescent="0.2">
      <c r="A3" t="s">
        <v>193</v>
      </c>
      <c r="B3" s="1">
        <v>0.2986111111111111</v>
      </c>
      <c r="C3" t="s">
        <v>0</v>
      </c>
      <c r="D3" t="s">
        <v>1</v>
      </c>
      <c r="E3" t="s">
        <v>192</v>
      </c>
      <c r="F3">
        <v>110</v>
      </c>
      <c r="G3" t="str">
        <f>VLOOKUP(Tabel1[[#This Row],[Gruppe]],Statistikkoder!$A$1:$C$157,2,FALSE)</f>
        <v>    Bil &lt; 1,95 m                            </v>
      </c>
      <c r="H3">
        <v>8</v>
      </c>
      <c r="I3">
        <v>19</v>
      </c>
      <c r="J3">
        <v>48</v>
      </c>
      <c r="K3">
        <f>IF(AND(Tabel1[[#This Row],[Gruppe]]&gt;=610,Tabel1[[#This Row],[Gruppe]]&lt;=765),Tabel1[[#This Row],[Dækmeter]],0)</f>
        <v>0</v>
      </c>
      <c r="L3">
        <v>0</v>
      </c>
      <c r="M3" t="s">
        <v>2</v>
      </c>
      <c r="N3" t="str">
        <f>VLOOKUP($F3,Statistikkoder!$A$2:$C$157,3,FALSE)</f>
        <v>Personbil</v>
      </c>
    </row>
    <row r="4" spans="1:14" x14ac:dyDescent="0.2">
      <c r="A4" t="s">
        <v>193</v>
      </c>
      <c r="B4" s="1">
        <v>0.2986111111111111</v>
      </c>
      <c r="C4" t="s">
        <v>0</v>
      </c>
      <c r="D4" t="s">
        <v>1</v>
      </c>
      <c r="E4" t="s">
        <v>192</v>
      </c>
      <c r="F4">
        <v>126</v>
      </c>
      <c r="G4" t="str">
        <f>VLOOKUP(Tabel1[[#This Row],[Gruppe]],Statistikkoder!$A$1:$C$157,2,FALSE)</f>
        <v xml:space="preserve">    Bil med campingvogn                     </v>
      </c>
      <c r="H4">
        <v>1</v>
      </c>
      <c r="I4">
        <v>2</v>
      </c>
      <c r="J4">
        <v>6</v>
      </c>
      <c r="K4">
        <f>IF(AND(Tabel1[[#This Row],[Gruppe]]&gt;=610,Tabel1[[#This Row],[Gruppe]]&lt;=765),Tabel1[[#This Row],[Dækmeter]],0)</f>
        <v>0</v>
      </c>
      <c r="L4">
        <v>0</v>
      </c>
      <c r="M4" t="s">
        <v>2</v>
      </c>
      <c r="N4" t="str">
        <f>VLOOKUP($F4,Statistikkoder!$A$2:$C$157,3,FALSE)</f>
        <v>Personbil</v>
      </c>
    </row>
    <row r="5" spans="1:14" x14ac:dyDescent="0.2">
      <c r="A5" t="s">
        <v>193</v>
      </c>
      <c r="B5" s="1">
        <v>0.2986111111111111</v>
      </c>
      <c r="C5" t="s">
        <v>0</v>
      </c>
      <c r="D5" t="s">
        <v>1</v>
      </c>
      <c r="E5" t="s">
        <v>192</v>
      </c>
      <c r="F5">
        <v>130</v>
      </c>
      <c r="G5" t="str">
        <f>VLOOKUP(Tabel1[[#This Row],[Gruppe]],Statistikkoder!$A$1:$C$157,2,FALSE)</f>
        <v>    Bil &lt; 1,95 m pensionist                  </v>
      </c>
      <c r="H5">
        <v>4</v>
      </c>
      <c r="I5">
        <v>6</v>
      </c>
      <c r="J5">
        <v>24</v>
      </c>
      <c r="K5">
        <f>IF(AND(Tabel1[[#This Row],[Gruppe]]&gt;=610,Tabel1[[#This Row],[Gruppe]]&lt;=765),Tabel1[[#This Row],[Dækmeter]],0)</f>
        <v>0</v>
      </c>
      <c r="L5">
        <v>0</v>
      </c>
      <c r="M5" t="s">
        <v>2</v>
      </c>
      <c r="N5" t="str">
        <f>VLOOKUP($F5,Statistikkoder!$A$2:$C$157,3,FALSE)</f>
        <v>Personbil</v>
      </c>
    </row>
    <row r="6" spans="1:14" x14ac:dyDescent="0.2">
      <c r="A6" t="s">
        <v>193</v>
      </c>
      <c r="B6" s="1">
        <v>0.2986111111111111</v>
      </c>
      <c r="C6" t="s">
        <v>0</v>
      </c>
      <c r="D6" t="s">
        <v>1</v>
      </c>
      <c r="E6" t="s">
        <v>192</v>
      </c>
      <c r="F6">
        <v>309</v>
      </c>
      <c r="G6" t="str">
        <f>VLOOKUP(Tabel1[[#This Row],[Gruppe]],Statistikkoder!$A$1:$C$157,2,FALSE)</f>
        <v>    Autocamper &lt;  6 meter                </v>
      </c>
      <c r="H6">
        <v>1</v>
      </c>
      <c r="I6">
        <v>1</v>
      </c>
      <c r="J6">
        <v>6</v>
      </c>
      <c r="K6">
        <f>IF(AND(Tabel1[[#This Row],[Gruppe]]&gt;=610,Tabel1[[#This Row],[Gruppe]]&lt;=765),Tabel1[[#This Row],[Dækmeter]],0)</f>
        <v>0</v>
      </c>
      <c r="L6">
        <v>0</v>
      </c>
      <c r="M6" t="s">
        <v>2</v>
      </c>
      <c r="N6" t="str">
        <f>VLOOKUP($F6,Statistikkoder!$A$2:$C$157,3,FALSE)</f>
        <v>Autocamper</v>
      </c>
    </row>
    <row r="7" spans="1:14" x14ac:dyDescent="0.2">
      <c r="A7" t="s">
        <v>193</v>
      </c>
      <c r="B7" s="1">
        <v>0.2986111111111111</v>
      </c>
      <c r="C7" t="s">
        <v>0</v>
      </c>
      <c r="D7" t="s">
        <v>1</v>
      </c>
      <c r="E7" t="s">
        <v>192</v>
      </c>
      <c r="F7">
        <v>945</v>
      </c>
      <c r="G7" t="str">
        <f>VLOOKUP(Tabel1[[#This Row],[Gruppe]],Statistikkoder!$A$1:$C$157,2,FALSE)</f>
        <v xml:space="preserve">    Pendler Bil &lt; 1,95 m                            </v>
      </c>
      <c r="H7">
        <v>9</v>
      </c>
      <c r="I7">
        <v>15</v>
      </c>
      <c r="J7">
        <v>54</v>
      </c>
      <c r="K7">
        <f>IF(AND(Tabel1[[#This Row],[Gruppe]]&gt;=610,Tabel1[[#This Row],[Gruppe]]&lt;=765),Tabel1[[#This Row],[Dækmeter]],0)</f>
        <v>0</v>
      </c>
      <c r="L7">
        <v>0</v>
      </c>
      <c r="M7" t="s">
        <v>2</v>
      </c>
      <c r="N7" t="str">
        <f>VLOOKUP($F7,Statistikkoder!$A$2:$C$157,3,FALSE)</f>
        <v>Personbil</v>
      </c>
    </row>
    <row r="8" spans="1:14" x14ac:dyDescent="0.2">
      <c r="A8" t="s">
        <v>193</v>
      </c>
      <c r="B8" s="1">
        <v>0.2986111111111111</v>
      </c>
      <c r="C8" t="s">
        <v>0</v>
      </c>
      <c r="D8" t="s">
        <v>1</v>
      </c>
      <c r="E8" t="s">
        <v>192</v>
      </c>
      <c r="F8">
        <v>955</v>
      </c>
      <c r="G8" t="str">
        <f>VLOOKUP(Tabel1[[#This Row],[Gruppe]],Statistikkoder!$A$1:$C$157,2,FALSE)</f>
        <v>    Pendler Bil m/anh. &lt; 1,95 m              </v>
      </c>
      <c r="H8">
        <v>1</v>
      </c>
      <c r="I8">
        <v>2</v>
      </c>
      <c r="J8">
        <v>6</v>
      </c>
      <c r="K8">
        <f>IF(AND(Tabel1[[#This Row],[Gruppe]]&gt;=610,Tabel1[[#This Row],[Gruppe]]&lt;=765),Tabel1[[#This Row],[Dækmeter]],0)</f>
        <v>0</v>
      </c>
      <c r="L8">
        <v>0</v>
      </c>
      <c r="M8" t="s">
        <v>2</v>
      </c>
      <c r="N8" t="str">
        <f>VLOOKUP($F8,Statistikkoder!$A$2:$C$157,3,FALSE)</f>
        <v>Personbil</v>
      </c>
    </row>
    <row r="9" spans="1:14" x14ac:dyDescent="0.2">
      <c r="A9" t="s">
        <v>193</v>
      </c>
      <c r="B9" s="1">
        <v>0.2986111111111111</v>
      </c>
      <c r="C9" t="s">
        <v>0</v>
      </c>
      <c r="D9" t="s">
        <v>1</v>
      </c>
      <c r="E9" t="s">
        <v>192</v>
      </c>
      <c r="F9">
        <v>996</v>
      </c>
      <c r="G9" t="str">
        <f>VLOOKUP(Tabel1[[#This Row],[Gruppe]],Statistikkoder!$A$1:$C$157,2,FALSE)</f>
        <v>    Passager i køretøj                            </v>
      </c>
      <c r="H9">
        <v>0</v>
      </c>
      <c r="I9">
        <v>45</v>
      </c>
      <c r="J9">
        <v>0</v>
      </c>
      <c r="K9">
        <f>IF(AND(Tabel1[[#This Row],[Gruppe]]&gt;=610,Tabel1[[#This Row],[Gruppe]]&lt;=765),Tabel1[[#This Row],[Dækmeter]],0)</f>
        <v>0</v>
      </c>
      <c r="L9">
        <v>0</v>
      </c>
      <c r="M9" t="s">
        <v>2</v>
      </c>
      <c r="N9" t="str">
        <f>VLOOKUP($F9,Statistikkoder!$A$2:$C$157,3,FALSE)</f>
        <v>Passager</v>
      </c>
    </row>
    <row r="10" spans="1:14" x14ac:dyDescent="0.2">
      <c r="A10" t="s">
        <v>193</v>
      </c>
      <c r="B10" s="1">
        <v>0.37152777777777779</v>
      </c>
      <c r="C10" t="s">
        <v>3</v>
      </c>
      <c r="D10" t="s">
        <v>4</v>
      </c>
      <c r="E10" t="s">
        <v>192</v>
      </c>
      <c r="F10">
        <v>10</v>
      </c>
      <c r="G10" t="str">
        <f>VLOOKUP(Tabel1[[#This Row],[Gruppe]],Statistikkoder!$A$1:$C$157,2,FALSE)</f>
        <v>    Voksen gående                    </v>
      </c>
      <c r="H10">
        <v>0</v>
      </c>
      <c r="I10">
        <v>8</v>
      </c>
      <c r="J10">
        <v>0</v>
      </c>
      <c r="K10">
        <f>IF(AND(Tabel1[[#This Row],[Gruppe]]&gt;=610,Tabel1[[#This Row],[Gruppe]]&lt;=765),Tabel1[[#This Row],[Dækmeter]],0)</f>
        <v>0</v>
      </c>
      <c r="L10">
        <v>0</v>
      </c>
      <c r="M10" t="s">
        <v>2</v>
      </c>
      <c r="N10" t="str">
        <f>VLOOKUP($F10,Statistikkoder!$A$2:$C$157,3,FALSE)</f>
        <v>Passager</v>
      </c>
    </row>
    <row r="11" spans="1:14" x14ac:dyDescent="0.2">
      <c r="A11" t="s">
        <v>193</v>
      </c>
      <c r="B11" s="1">
        <v>0.37152777777777779</v>
      </c>
      <c r="C11" t="s">
        <v>3</v>
      </c>
      <c r="D11" t="s">
        <v>4</v>
      </c>
      <c r="E11" t="s">
        <v>192</v>
      </c>
      <c r="F11">
        <v>15</v>
      </c>
      <c r="G11" t="str">
        <f>VLOOKUP(Tabel1[[#This Row],[Gruppe]],Statistikkoder!$A$1:$C$157,2,FALSE)</f>
        <v>    Voksen gående Pendler            </v>
      </c>
      <c r="H11">
        <v>0</v>
      </c>
      <c r="I11">
        <v>2</v>
      </c>
      <c r="J11">
        <v>0</v>
      </c>
      <c r="K11">
        <f>IF(AND(Tabel1[[#This Row],[Gruppe]]&gt;=610,Tabel1[[#This Row],[Gruppe]]&lt;=765),Tabel1[[#This Row],[Dækmeter]],0)</f>
        <v>0</v>
      </c>
      <c r="L11">
        <v>0</v>
      </c>
      <c r="M11" t="s">
        <v>2</v>
      </c>
      <c r="N11" t="str">
        <f>VLOOKUP($F11,Statistikkoder!$A$2:$C$157,3,FALSE)</f>
        <v>Passager</v>
      </c>
    </row>
    <row r="12" spans="1:14" x14ac:dyDescent="0.2">
      <c r="A12" t="s">
        <v>193</v>
      </c>
      <c r="B12" s="1">
        <v>0.37152777777777779</v>
      </c>
      <c r="C12" t="s">
        <v>3</v>
      </c>
      <c r="D12" t="s">
        <v>4</v>
      </c>
      <c r="E12" t="s">
        <v>192</v>
      </c>
      <c r="F12">
        <v>25</v>
      </c>
      <c r="G12" t="str">
        <f>VLOOKUP(Tabel1[[#This Row],[Gruppe]],Statistikkoder!$A$1:$C$157,2,FALSE)</f>
        <v>    Barn 4-15 år gående              </v>
      </c>
      <c r="H12">
        <v>0</v>
      </c>
      <c r="I12">
        <v>2</v>
      </c>
      <c r="J12">
        <v>0</v>
      </c>
      <c r="K12">
        <f>IF(AND(Tabel1[[#This Row],[Gruppe]]&gt;=610,Tabel1[[#This Row],[Gruppe]]&lt;=765),Tabel1[[#This Row],[Dækmeter]],0)</f>
        <v>0</v>
      </c>
      <c r="L12">
        <v>0</v>
      </c>
      <c r="M12" t="s">
        <v>2</v>
      </c>
      <c r="N12" t="str">
        <f>VLOOKUP($F12,Statistikkoder!$A$2:$C$157,3,FALSE)</f>
        <v>Passager</v>
      </c>
    </row>
    <row r="13" spans="1:14" x14ac:dyDescent="0.2">
      <c r="A13" t="s">
        <v>193</v>
      </c>
      <c r="B13" s="1">
        <v>0.37152777777777779</v>
      </c>
      <c r="C13" t="s">
        <v>3</v>
      </c>
      <c r="D13" t="s">
        <v>4</v>
      </c>
      <c r="E13" t="s">
        <v>192</v>
      </c>
      <c r="F13">
        <v>40</v>
      </c>
      <c r="G13" t="str">
        <f>VLOOKUP(Tabel1[[#This Row],[Gruppe]],Statistikkoder!$A$1:$C$157,2,FALSE)</f>
        <v>    Pensionist gående                </v>
      </c>
      <c r="H13">
        <v>0</v>
      </c>
      <c r="I13">
        <v>1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2</v>
      </c>
      <c r="N13" t="str">
        <f>VLOOKUP($F13,Statistikkoder!$A$2:$C$157,3,FALSE)</f>
        <v>Passager</v>
      </c>
    </row>
    <row r="14" spans="1:14" x14ac:dyDescent="0.2">
      <c r="A14" t="s">
        <v>193</v>
      </c>
      <c r="B14" s="1">
        <v>0.37152777777777779</v>
      </c>
      <c r="C14" t="s">
        <v>3</v>
      </c>
      <c r="D14" t="s">
        <v>4</v>
      </c>
      <c r="E14" t="s">
        <v>192</v>
      </c>
      <c r="F14">
        <v>110</v>
      </c>
      <c r="G14" t="str">
        <f>VLOOKUP(Tabel1[[#This Row],[Gruppe]],Statistikkoder!$A$1:$C$157,2,FALSE)</f>
        <v>    Bil &lt; 1,95 m                            </v>
      </c>
      <c r="H14">
        <v>18</v>
      </c>
      <c r="I14">
        <v>36</v>
      </c>
      <c r="J14">
        <v>108</v>
      </c>
      <c r="K14">
        <f>IF(AND(Tabel1[[#This Row],[Gruppe]]&gt;=610,Tabel1[[#This Row],[Gruppe]]&lt;=765),Tabel1[[#This Row],[Dækmeter]],0)</f>
        <v>0</v>
      </c>
      <c r="L14">
        <v>0</v>
      </c>
      <c r="M14" t="s">
        <v>2</v>
      </c>
      <c r="N14" t="str">
        <f>VLOOKUP($F14,Statistikkoder!$A$2:$C$157,3,FALSE)</f>
        <v>Personbil</v>
      </c>
    </row>
    <row r="15" spans="1:14" x14ac:dyDescent="0.2">
      <c r="A15" t="s">
        <v>193</v>
      </c>
      <c r="B15" s="1">
        <v>0.37152777777777779</v>
      </c>
      <c r="C15" t="s">
        <v>3</v>
      </c>
      <c r="D15" t="s">
        <v>4</v>
      </c>
      <c r="E15" t="s">
        <v>192</v>
      </c>
      <c r="F15">
        <v>120</v>
      </c>
      <c r="G15" t="str">
        <f>VLOOKUP(Tabel1[[#This Row],[Gruppe]],Statistikkoder!$A$1:$C$157,2,FALSE)</f>
        <v>    Bil &gt; 1,95 m                            </v>
      </c>
      <c r="H15">
        <v>1</v>
      </c>
      <c r="I15">
        <v>2</v>
      </c>
      <c r="J15">
        <v>6</v>
      </c>
      <c r="K15">
        <f>IF(AND(Tabel1[[#This Row],[Gruppe]]&gt;=610,Tabel1[[#This Row],[Gruppe]]&lt;=765),Tabel1[[#This Row],[Dækmeter]],0)</f>
        <v>0</v>
      </c>
      <c r="L15">
        <v>0</v>
      </c>
      <c r="M15" t="s">
        <v>2</v>
      </c>
      <c r="N15" t="str">
        <f>VLOOKUP($F15,Statistikkoder!$A$2:$C$157,3,FALSE)</f>
        <v>Personbil</v>
      </c>
    </row>
    <row r="16" spans="1:14" x14ac:dyDescent="0.2">
      <c r="A16" t="s">
        <v>193</v>
      </c>
      <c r="B16" s="1">
        <v>0.37152777777777779</v>
      </c>
      <c r="C16" t="s">
        <v>3</v>
      </c>
      <c r="D16" t="s">
        <v>4</v>
      </c>
      <c r="E16" t="s">
        <v>192</v>
      </c>
      <c r="F16">
        <v>130</v>
      </c>
      <c r="G16" t="str">
        <f>VLOOKUP(Tabel1[[#This Row],[Gruppe]],Statistikkoder!$A$1:$C$157,2,FALSE)</f>
        <v>    Bil &lt; 1,95 m pensionist                  </v>
      </c>
      <c r="H16">
        <v>5</v>
      </c>
      <c r="I16">
        <v>9</v>
      </c>
      <c r="J16">
        <v>30</v>
      </c>
      <c r="K16">
        <f>IF(AND(Tabel1[[#This Row],[Gruppe]]&gt;=610,Tabel1[[#This Row],[Gruppe]]&lt;=765),Tabel1[[#This Row],[Dækmeter]],0)</f>
        <v>0</v>
      </c>
      <c r="L16">
        <v>0</v>
      </c>
      <c r="M16" t="s">
        <v>2</v>
      </c>
      <c r="N16" t="str">
        <f>VLOOKUP($F16,Statistikkoder!$A$2:$C$157,3,FALSE)</f>
        <v>Personbil</v>
      </c>
    </row>
    <row r="17" spans="1:14" x14ac:dyDescent="0.2">
      <c r="A17" t="s">
        <v>193</v>
      </c>
      <c r="B17" s="1">
        <v>0.37152777777777779</v>
      </c>
      <c r="C17" t="s">
        <v>3</v>
      </c>
      <c r="D17" t="s">
        <v>4</v>
      </c>
      <c r="E17" t="s">
        <v>192</v>
      </c>
      <c r="F17">
        <v>140</v>
      </c>
      <c r="G17" t="str">
        <f>VLOOKUP(Tabel1[[#This Row],[Gruppe]],Statistikkoder!$A$1:$C$157,2,FALSE)</f>
        <v>    Bil &gt; 1,95 m pensionist              </v>
      </c>
      <c r="H17">
        <v>1</v>
      </c>
      <c r="I17">
        <v>1</v>
      </c>
      <c r="J17">
        <v>6</v>
      </c>
      <c r="K17">
        <f>IF(AND(Tabel1[[#This Row],[Gruppe]]&gt;=610,Tabel1[[#This Row],[Gruppe]]&lt;=765),Tabel1[[#This Row],[Dækmeter]],0)</f>
        <v>0</v>
      </c>
      <c r="L17">
        <v>0</v>
      </c>
      <c r="M17" t="s">
        <v>2</v>
      </c>
      <c r="N17" t="str">
        <f>VLOOKUP($F17,Statistikkoder!$A$2:$C$157,3,FALSE)</f>
        <v>Personbil</v>
      </c>
    </row>
    <row r="18" spans="1:14" x14ac:dyDescent="0.2">
      <c r="A18" t="s">
        <v>193</v>
      </c>
      <c r="B18" s="1">
        <v>0.37152777777777779</v>
      </c>
      <c r="C18" t="s">
        <v>3</v>
      </c>
      <c r="D18" t="s">
        <v>4</v>
      </c>
      <c r="E18" t="s">
        <v>192</v>
      </c>
      <c r="F18">
        <v>945</v>
      </c>
      <c r="G18" t="str">
        <f>VLOOKUP(Tabel1[[#This Row],[Gruppe]],Statistikkoder!$A$1:$C$157,2,FALSE)</f>
        <v xml:space="preserve">    Pendler Bil &lt; 1,95 m                            </v>
      </c>
      <c r="H18">
        <v>9</v>
      </c>
      <c r="I18">
        <v>21</v>
      </c>
      <c r="J18">
        <v>54</v>
      </c>
      <c r="K18">
        <f>IF(AND(Tabel1[[#This Row],[Gruppe]]&gt;=610,Tabel1[[#This Row],[Gruppe]]&lt;=765),Tabel1[[#This Row],[Dækmeter]],0)</f>
        <v>0</v>
      </c>
      <c r="L18">
        <v>0</v>
      </c>
      <c r="M18" t="s">
        <v>2</v>
      </c>
      <c r="N18" t="str">
        <f>VLOOKUP($F18,Statistikkoder!$A$2:$C$157,3,FALSE)</f>
        <v>Personbil</v>
      </c>
    </row>
    <row r="19" spans="1:14" x14ac:dyDescent="0.2">
      <c r="A19" t="s">
        <v>193</v>
      </c>
      <c r="B19" s="1">
        <v>0.37152777777777779</v>
      </c>
      <c r="C19" t="s">
        <v>3</v>
      </c>
      <c r="D19" t="s">
        <v>4</v>
      </c>
      <c r="E19" t="s">
        <v>192</v>
      </c>
      <c r="F19">
        <v>996</v>
      </c>
      <c r="G19" t="str">
        <f>VLOOKUP(Tabel1[[#This Row],[Gruppe]],Statistikkoder!$A$1:$C$157,2,FALSE)</f>
        <v>    Passager i køretøj                            </v>
      </c>
      <c r="H19">
        <v>0</v>
      </c>
      <c r="I19">
        <v>69</v>
      </c>
      <c r="J19">
        <v>0</v>
      </c>
      <c r="K19">
        <f>IF(AND(Tabel1[[#This Row],[Gruppe]]&gt;=610,Tabel1[[#This Row],[Gruppe]]&lt;=765),Tabel1[[#This Row],[Dækmeter]],0)</f>
        <v>0</v>
      </c>
      <c r="L19">
        <v>0</v>
      </c>
      <c r="M19" t="s">
        <v>2</v>
      </c>
      <c r="N19" t="str">
        <f>VLOOKUP($F19,Statistikkoder!$A$2:$C$157,3,FALSE)</f>
        <v>Passager</v>
      </c>
    </row>
    <row r="20" spans="1:14" x14ac:dyDescent="0.2">
      <c r="A20" t="s">
        <v>193</v>
      </c>
      <c r="B20" s="1">
        <v>0.37152777777777779</v>
      </c>
      <c r="C20" t="s">
        <v>3</v>
      </c>
      <c r="D20" t="s">
        <v>4</v>
      </c>
      <c r="E20" t="s">
        <v>192</v>
      </c>
      <c r="F20">
        <v>997</v>
      </c>
      <c r="G20" t="str">
        <f>VLOOKUP(Tabel1[[#This Row],[Gruppe]],Statistikkoder!$A$1:$C$157,2,FALSE)</f>
        <v>    Passager ekstra i bil                          </v>
      </c>
      <c r="H20">
        <v>0</v>
      </c>
      <c r="I20">
        <v>2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2</v>
      </c>
      <c r="N20" t="str">
        <f>VLOOKUP($F20,Statistikkoder!$A$2:$C$157,3,FALSE)</f>
        <v>Passager</v>
      </c>
    </row>
    <row r="21" spans="1:14" x14ac:dyDescent="0.2">
      <c r="A21" t="s">
        <v>193</v>
      </c>
      <c r="B21" s="1">
        <v>0.44444444444444442</v>
      </c>
      <c r="C21" t="s">
        <v>0</v>
      </c>
      <c r="D21" t="s">
        <v>1</v>
      </c>
      <c r="E21" t="s">
        <v>192</v>
      </c>
      <c r="F21">
        <v>10</v>
      </c>
      <c r="G21" t="str">
        <f>VLOOKUP(Tabel1[[#This Row],[Gruppe]],Statistikkoder!$A$1:$C$157,2,FALSE)</f>
        <v>    Voksen gående                    </v>
      </c>
      <c r="H21">
        <v>0</v>
      </c>
      <c r="I21">
        <v>8</v>
      </c>
      <c r="J21">
        <v>0</v>
      </c>
      <c r="K21">
        <f>IF(AND(Tabel1[[#This Row],[Gruppe]]&gt;=610,Tabel1[[#This Row],[Gruppe]]&lt;=765),Tabel1[[#This Row],[Dækmeter]],0)</f>
        <v>0</v>
      </c>
      <c r="L21">
        <v>0</v>
      </c>
      <c r="M21" t="s">
        <v>2</v>
      </c>
      <c r="N21" t="str">
        <f>VLOOKUP($F21,Statistikkoder!$A$2:$C$157,3,FALSE)</f>
        <v>Passager</v>
      </c>
    </row>
    <row r="22" spans="1:14" x14ac:dyDescent="0.2">
      <c r="A22" t="s">
        <v>193</v>
      </c>
      <c r="B22" s="1">
        <v>0.44444444444444442</v>
      </c>
      <c r="C22" t="s">
        <v>0</v>
      </c>
      <c r="D22" t="s">
        <v>1</v>
      </c>
      <c r="E22" t="s">
        <v>192</v>
      </c>
      <c r="F22">
        <v>25</v>
      </c>
      <c r="G22" t="str">
        <f>VLOOKUP(Tabel1[[#This Row],[Gruppe]],Statistikkoder!$A$1:$C$157,2,FALSE)</f>
        <v>    Barn 4-15 år gående              </v>
      </c>
      <c r="H22">
        <v>0</v>
      </c>
      <c r="I22">
        <v>2</v>
      </c>
      <c r="J22">
        <v>0</v>
      </c>
      <c r="K22">
        <f>IF(AND(Tabel1[[#This Row],[Gruppe]]&gt;=610,Tabel1[[#This Row],[Gruppe]]&lt;=765),Tabel1[[#This Row],[Dækmeter]],0)</f>
        <v>0</v>
      </c>
      <c r="L22">
        <v>0</v>
      </c>
      <c r="M22" t="s">
        <v>2</v>
      </c>
      <c r="N22" t="str">
        <f>VLOOKUP($F22,Statistikkoder!$A$2:$C$157,3,FALSE)</f>
        <v>Passager</v>
      </c>
    </row>
    <row r="23" spans="1:14" x14ac:dyDescent="0.2">
      <c r="A23" t="s">
        <v>193</v>
      </c>
      <c r="B23" s="1">
        <v>0.44444444444444442</v>
      </c>
      <c r="C23" t="s">
        <v>0</v>
      </c>
      <c r="D23" t="s">
        <v>1</v>
      </c>
      <c r="E23" t="s">
        <v>192</v>
      </c>
      <c r="F23">
        <v>40</v>
      </c>
      <c r="G23" t="str">
        <f>VLOOKUP(Tabel1[[#This Row],[Gruppe]],Statistikkoder!$A$1:$C$157,2,FALSE)</f>
        <v>    Pensionist gående                </v>
      </c>
      <c r="H23">
        <v>0</v>
      </c>
      <c r="I23">
        <v>2</v>
      </c>
      <c r="J23">
        <v>0</v>
      </c>
      <c r="K23">
        <f>IF(AND(Tabel1[[#This Row],[Gruppe]]&gt;=610,Tabel1[[#This Row],[Gruppe]]&lt;=765),Tabel1[[#This Row],[Dækmeter]],0)</f>
        <v>0</v>
      </c>
      <c r="L23">
        <v>0</v>
      </c>
      <c r="M23" t="s">
        <v>2</v>
      </c>
      <c r="N23" t="str">
        <f>VLOOKUP($F23,Statistikkoder!$A$2:$C$157,3,FALSE)</f>
        <v>Passager</v>
      </c>
    </row>
    <row r="24" spans="1:14" x14ac:dyDescent="0.2">
      <c r="A24" t="s">
        <v>193</v>
      </c>
      <c r="B24" s="1">
        <v>0.44444444444444442</v>
      </c>
      <c r="C24" t="s">
        <v>0</v>
      </c>
      <c r="D24" t="s">
        <v>1</v>
      </c>
      <c r="E24" t="s">
        <v>192</v>
      </c>
      <c r="F24">
        <v>110</v>
      </c>
      <c r="G24" t="str">
        <f>VLOOKUP(Tabel1[[#This Row],[Gruppe]],Statistikkoder!$A$1:$C$157,2,FALSE)</f>
        <v>    Bil &lt; 1,95 m                            </v>
      </c>
      <c r="H24">
        <v>9</v>
      </c>
      <c r="I24">
        <v>21</v>
      </c>
      <c r="J24">
        <v>54</v>
      </c>
      <c r="K24">
        <f>IF(AND(Tabel1[[#This Row],[Gruppe]]&gt;=610,Tabel1[[#This Row],[Gruppe]]&lt;=765),Tabel1[[#This Row],[Dækmeter]],0)</f>
        <v>0</v>
      </c>
      <c r="L24">
        <v>0</v>
      </c>
      <c r="M24" t="s">
        <v>2</v>
      </c>
      <c r="N24" t="str">
        <f>VLOOKUP($F24,Statistikkoder!$A$2:$C$157,3,FALSE)</f>
        <v>Personbil</v>
      </c>
    </row>
    <row r="25" spans="1:14" x14ac:dyDescent="0.2">
      <c r="A25" t="s">
        <v>193</v>
      </c>
      <c r="B25" s="1">
        <v>0.44444444444444442</v>
      </c>
      <c r="C25" t="s">
        <v>0</v>
      </c>
      <c r="D25" t="s">
        <v>1</v>
      </c>
      <c r="E25" t="s">
        <v>192</v>
      </c>
      <c r="F25">
        <v>130</v>
      </c>
      <c r="G25" t="str">
        <f>VLOOKUP(Tabel1[[#This Row],[Gruppe]],Statistikkoder!$A$1:$C$157,2,FALSE)</f>
        <v>    Bil &lt; 1,95 m pensionist                  </v>
      </c>
      <c r="H25">
        <v>3</v>
      </c>
      <c r="I25">
        <v>5</v>
      </c>
      <c r="J25">
        <v>18</v>
      </c>
      <c r="K25">
        <f>IF(AND(Tabel1[[#This Row],[Gruppe]]&gt;=610,Tabel1[[#This Row],[Gruppe]]&lt;=765),Tabel1[[#This Row],[Dækmeter]],0)</f>
        <v>0</v>
      </c>
      <c r="L25">
        <v>0</v>
      </c>
      <c r="M25" t="s">
        <v>2</v>
      </c>
      <c r="N25" t="str">
        <f>VLOOKUP($F25,Statistikkoder!$A$2:$C$157,3,FALSE)</f>
        <v>Personbil</v>
      </c>
    </row>
    <row r="26" spans="1:14" x14ac:dyDescent="0.2">
      <c r="A26" t="s">
        <v>193</v>
      </c>
      <c r="B26" s="1">
        <v>0.44444444444444442</v>
      </c>
      <c r="C26" t="s">
        <v>0</v>
      </c>
      <c r="D26" t="s">
        <v>1</v>
      </c>
      <c r="E26" t="s">
        <v>192</v>
      </c>
      <c r="F26">
        <v>510</v>
      </c>
      <c r="G26" t="str">
        <f>VLOOKUP(Tabel1[[#This Row],[Gruppe]],Statistikkoder!$A$1:$C$157,2,FALSE)</f>
        <v>    Cykel Voksen                            </v>
      </c>
      <c r="H26">
        <v>1</v>
      </c>
      <c r="I26">
        <v>0</v>
      </c>
      <c r="J26">
        <v>1</v>
      </c>
      <c r="K26">
        <f>IF(AND(Tabel1[[#This Row],[Gruppe]]&gt;=610,Tabel1[[#This Row],[Gruppe]]&lt;=765),Tabel1[[#This Row],[Dækmeter]],0)</f>
        <v>0</v>
      </c>
      <c r="L26">
        <v>0</v>
      </c>
      <c r="M26" t="s">
        <v>2</v>
      </c>
      <c r="N26" t="str">
        <f>VLOOKUP($F26,Statistikkoder!$A$2:$C$157,3,FALSE)</f>
        <v>Cykel</v>
      </c>
    </row>
    <row r="27" spans="1:14" x14ac:dyDescent="0.2">
      <c r="A27" t="s">
        <v>193</v>
      </c>
      <c r="B27" s="1">
        <v>0.44444444444444442</v>
      </c>
      <c r="C27" t="s">
        <v>0</v>
      </c>
      <c r="D27" t="s">
        <v>1</v>
      </c>
      <c r="E27" t="s">
        <v>192</v>
      </c>
      <c r="F27">
        <v>945</v>
      </c>
      <c r="G27" t="str">
        <f>VLOOKUP(Tabel1[[#This Row],[Gruppe]],Statistikkoder!$A$1:$C$157,2,FALSE)</f>
        <v xml:space="preserve">    Pendler Bil &lt; 1,95 m                            </v>
      </c>
      <c r="H27">
        <v>7</v>
      </c>
      <c r="I27">
        <v>12</v>
      </c>
      <c r="J27">
        <v>42</v>
      </c>
      <c r="K27">
        <f>IF(AND(Tabel1[[#This Row],[Gruppe]]&gt;=610,Tabel1[[#This Row],[Gruppe]]&lt;=765),Tabel1[[#This Row],[Dækmeter]],0)</f>
        <v>0</v>
      </c>
      <c r="L27">
        <v>0</v>
      </c>
      <c r="M27" t="s">
        <v>2</v>
      </c>
      <c r="N27" t="str">
        <f>VLOOKUP($F27,Statistikkoder!$A$2:$C$157,3,FALSE)</f>
        <v>Personbil</v>
      </c>
    </row>
    <row r="28" spans="1:14" x14ac:dyDescent="0.2">
      <c r="A28" t="s">
        <v>193</v>
      </c>
      <c r="B28" s="1">
        <v>0.44444444444444442</v>
      </c>
      <c r="C28" t="s">
        <v>0</v>
      </c>
      <c r="D28" t="s">
        <v>1</v>
      </c>
      <c r="E28" t="s">
        <v>192</v>
      </c>
      <c r="F28">
        <v>996</v>
      </c>
      <c r="G28" t="str">
        <f>VLOOKUP(Tabel1[[#This Row],[Gruppe]],Statistikkoder!$A$1:$C$157,2,FALSE)</f>
        <v>    Passager i køretøj                            </v>
      </c>
      <c r="H28">
        <v>0</v>
      </c>
      <c r="I28">
        <v>38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2</v>
      </c>
      <c r="N28" t="str">
        <f>VLOOKUP($F28,Statistikkoder!$A$2:$C$157,3,FALSE)</f>
        <v>Passager</v>
      </c>
    </row>
    <row r="29" spans="1:14" x14ac:dyDescent="0.2">
      <c r="A29" t="s">
        <v>193</v>
      </c>
      <c r="B29" s="1">
        <v>0.51736111111111116</v>
      </c>
      <c r="C29" t="s">
        <v>3</v>
      </c>
      <c r="D29" t="s">
        <v>4</v>
      </c>
      <c r="E29" t="s">
        <v>192</v>
      </c>
      <c r="F29">
        <v>10</v>
      </c>
      <c r="G29" t="str">
        <f>VLOOKUP(Tabel1[[#This Row],[Gruppe]],Statistikkoder!$A$1:$C$157,2,FALSE)</f>
        <v>    Voksen gående                    </v>
      </c>
      <c r="H29">
        <v>0</v>
      </c>
      <c r="I29">
        <v>6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2</v>
      </c>
      <c r="N29" t="str">
        <f>VLOOKUP($F29,Statistikkoder!$A$2:$C$157,3,FALSE)</f>
        <v>Passager</v>
      </c>
    </row>
    <row r="30" spans="1:14" x14ac:dyDescent="0.2">
      <c r="A30" t="s">
        <v>193</v>
      </c>
      <c r="B30" s="1">
        <v>0.51736111111111116</v>
      </c>
      <c r="C30" t="s">
        <v>3</v>
      </c>
      <c r="D30" t="s">
        <v>4</v>
      </c>
      <c r="E30" t="s">
        <v>192</v>
      </c>
      <c r="F30">
        <v>12</v>
      </c>
      <c r="G30" t="str">
        <f>VLOOKUP(Tabel1[[#This Row],[Gruppe]],Statistikkoder!$A$1:$C$157,2,FALSE)</f>
        <v>    Efterskole                        </v>
      </c>
      <c r="H30">
        <v>0</v>
      </c>
      <c r="I30">
        <v>2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2</v>
      </c>
      <c r="N30" t="str">
        <f>VLOOKUP($F30,Statistikkoder!$A$2:$C$157,3,FALSE)</f>
        <v>Passager</v>
      </c>
    </row>
    <row r="31" spans="1:14" x14ac:dyDescent="0.2">
      <c r="A31" t="s">
        <v>193</v>
      </c>
      <c r="B31" s="1">
        <v>0.51736111111111116</v>
      </c>
      <c r="C31" t="s">
        <v>3</v>
      </c>
      <c r="D31" t="s">
        <v>4</v>
      </c>
      <c r="E31" t="s">
        <v>192</v>
      </c>
      <c r="F31">
        <v>40</v>
      </c>
      <c r="G31" t="str">
        <f>VLOOKUP(Tabel1[[#This Row],[Gruppe]],Statistikkoder!$A$1:$C$157,2,FALSE)</f>
        <v>    Pensionist gående                </v>
      </c>
      <c r="H31">
        <v>0</v>
      </c>
      <c r="I31">
        <v>2</v>
      </c>
      <c r="J31">
        <v>0</v>
      </c>
      <c r="K31">
        <f>IF(AND(Tabel1[[#This Row],[Gruppe]]&gt;=610,Tabel1[[#This Row],[Gruppe]]&lt;=765),Tabel1[[#This Row],[Dækmeter]],0)</f>
        <v>0</v>
      </c>
      <c r="L31">
        <v>0</v>
      </c>
      <c r="M31" t="s">
        <v>2</v>
      </c>
      <c r="N31" t="str">
        <f>VLOOKUP($F31,Statistikkoder!$A$2:$C$157,3,FALSE)</f>
        <v>Passager</v>
      </c>
    </row>
    <row r="32" spans="1:14" x14ac:dyDescent="0.2">
      <c r="A32" t="s">
        <v>193</v>
      </c>
      <c r="B32" s="1">
        <v>0.51736111111111116</v>
      </c>
      <c r="C32" t="s">
        <v>3</v>
      </c>
      <c r="D32" t="s">
        <v>4</v>
      </c>
      <c r="E32" t="s">
        <v>192</v>
      </c>
      <c r="F32">
        <v>110</v>
      </c>
      <c r="G32" t="str">
        <f>VLOOKUP(Tabel1[[#This Row],[Gruppe]],Statistikkoder!$A$1:$C$157,2,FALSE)</f>
        <v>    Bil &lt; 1,95 m                            </v>
      </c>
      <c r="H32">
        <v>11</v>
      </c>
      <c r="I32">
        <v>23</v>
      </c>
      <c r="J32">
        <v>66</v>
      </c>
      <c r="K32">
        <f>IF(AND(Tabel1[[#This Row],[Gruppe]]&gt;=610,Tabel1[[#This Row],[Gruppe]]&lt;=765),Tabel1[[#This Row],[Dækmeter]],0)</f>
        <v>0</v>
      </c>
      <c r="L32">
        <v>0</v>
      </c>
      <c r="M32" t="s">
        <v>2</v>
      </c>
      <c r="N32" t="str">
        <f>VLOOKUP($F32,Statistikkoder!$A$2:$C$157,3,FALSE)</f>
        <v>Personbil</v>
      </c>
    </row>
    <row r="33" spans="1:14" x14ac:dyDescent="0.2">
      <c r="A33" t="s">
        <v>193</v>
      </c>
      <c r="B33" s="1">
        <v>0.51736111111111116</v>
      </c>
      <c r="C33" t="s">
        <v>3</v>
      </c>
      <c r="D33" t="s">
        <v>4</v>
      </c>
      <c r="E33" t="s">
        <v>192</v>
      </c>
      <c r="F33">
        <v>120</v>
      </c>
      <c r="G33" t="str">
        <f>VLOOKUP(Tabel1[[#This Row],[Gruppe]],Statistikkoder!$A$1:$C$157,2,FALSE)</f>
        <v>    Bil &gt; 1,95 m                            </v>
      </c>
      <c r="H33">
        <v>1</v>
      </c>
      <c r="I33">
        <v>2</v>
      </c>
      <c r="J33">
        <v>6</v>
      </c>
      <c r="K33">
        <f>IF(AND(Tabel1[[#This Row],[Gruppe]]&gt;=610,Tabel1[[#This Row],[Gruppe]]&lt;=765),Tabel1[[#This Row],[Dækmeter]],0)</f>
        <v>0</v>
      </c>
      <c r="L33">
        <v>0</v>
      </c>
      <c r="M33" t="s">
        <v>2</v>
      </c>
      <c r="N33" t="str">
        <f>VLOOKUP($F33,Statistikkoder!$A$2:$C$157,3,FALSE)</f>
        <v>Personbil</v>
      </c>
    </row>
    <row r="34" spans="1:14" x14ac:dyDescent="0.2">
      <c r="A34" t="s">
        <v>193</v>
      </c>
      <c r="B34" s="1">
        <v>0.51736111111111116</v>
      </c>
      <c r="C34" t="s">
        <v>3</v>
      </c>
      <c r="D34" t="s">
        <v>4</v>
      </c>
      <c r="E34" t="s">
        <v>192</v>
      </c>
      <c r="F34">
        <v>130</v>
      </c>
      <c r="G34" t="str">
        <f>VLOOKUP(Tabel1[[#This Row],[Gruppe]],Statistikkoder!$A$1:$C$157,2,FALSE)</f>
        <v>    Bil &lt; 1,95 m pensionist                  </v>
      </c>
      <c r="H34">
        <v>1</v>
      </c>
      <c r="I34">
        <v>2</v>
      </c>
      <c r="J34">
        <v>6</v>
      </c>
      <c r="K34">
        <f>IF(AND(Tabel1[[#This Row],[Gruppe]]&gt;=610,Tabel1[[#This Row],[Gruppe]]&lt;=765),Tabel1[[#This Row],[Dækmeter]],0)</f>
        <v>0</v>
      </c>
      <c r="L34">
        <v>0</v>
      </c>
      <c r="M34" t="s">
        <v>2</v>
      </c>
      <c r="N34" t="str">
        <f>VLOOKUP($F34,Statistikkoder!$A$2:$C$157,3,FALSE)</f>
        <v>Personbil</v>
      </c>
    </row>
    <row r="35" spans="1:14" x14ac:dyDescent="0.2">
      <c r="A35" t="s">
        <v>193</v>
      </c>
      <c r="B35" s="1">
        <v>0.51736111111111116</v>
      </c>
      <c r="C35" t="s">
        <v>3</v>
      </c>
      <c r="D35" t="s">
        <v>4</v>
      </c>
      <c r="E35" t="s">
        <v>192</v>
      </c>
      <c r="F35">
        <v>505</v>
      </c>
      <c r="G35" t="str">
        <f>VLOOKUP(Tabel1[[#This Row],[Gruppe]],Statistikkoder!$A$1:$C$157,2,FALSE)</f>
        <v>    Cykel Pensionist                        </v>
      </c>
      <c r="H35">
        <v>2</v>
      </c>
      <c r="I35">
        <v>0</v>
      </c>
      <c r="J35">
        <v>2</v>
      </c>
      <c r="K35">
        <f>IF(AND(Tabel1[[#This Row],[Gruppe]]&gt;=610,Tabel1[[#This Row],[Gruppe]]&lt;=765),Tabel1[[#This Row],[Dækmeter]],0)</f>
        <v>0</v>
      </c>
      <c r="L35">
        <v>0</v>
      </c>
      <c r="M35" t="s">
        <v>2</v>
      </c>
      <c r="N35" t="str">
        <f>VLOOKUP($F35,Statistikkoder!$A$2:$C$157,3,FALSE)</f>
        <v>Cykel</v>
      </c>
    </row>
    <row r="36" spans="1:14" x14ac:dyDescent="0.2">
      <c r="A36" t="s">
        <v>193</v>
      </c>
      <c r="B36" s="1">
        <v>0.51736111111111116</v>
      </c>
      <c r="C36" t="s">
        <v>3</v>
      </c>
      <c r="D36" t="s">
        <v>4</v>
      </c>
      <c r="E36" t="s">
        <v>192</v>
      </c>
      <c r="F36">
        <v>730</v>
      </c>
      <c r="G36" t="str">
        <f>VLOOKUP(Tabel1[[#This Row],[Gruppe]],Statistikkoder!$A$1:$C$157,2,FALSE)</f>
        <v>    Sættervogn 17 m. max 40 tons            </v>
      </c>
      <c r="H36">
        <v>1</v>
      </c>
      <c r="I36">
        <v>0</v>
      </c>
      <c r="J36">
        <v>17</v>
      </c>
      <c r="K36">
        <f>IF(AND(Tabel1[[#This Row],[Gruppe]]&gt;=610,Tabel1[[#This Row],[Gruppe]]&lt;=765),Tabel1[[#This Row],[Dækmeter]],0)</f>
        <v>17</v>
      </c>
      <c r="L36">
        <v>0</v>
      </c>
      <c r="M36" t="s">
        <v>2</v>
      </c>
      <c r="N36" t="str">
        <f>VLOOKUP($F36,Statistikkoder!$A$2:$C$157,3,FALSE)</f>
        <v>Sættevogn</v>
      </c>
    </row>
    <row r="37" spans="1:14" x14ac:dyDescent="0.2">
      <c r="A37" t="s">
        <v>193</v>
      </c>
      <c r="B37" s="1">
        <v>0.51736111111111116</v>
      </c>
      <c r="C37" t="s">
        <v>3</v>
      </c>
      <c r="D37" t="s">
        <v>4</v>
      </c>
      <c r="E37" t="s">
        <v>192</v>
      </c>
      <c r="F37">
        <v>765</v>
      </c>
      <c r="G37" t="str">
        <f>VLOOKUP(Tabel1[[#This Row],[Gruppe]],Statistikkoder!$A$1:$C$157,2,FALSE)</f>
        <v>    Special transport                        </v>
      </c>
      <c r="H37">
        <v>1</v>
      </c>
      <c r="I37">
        <v>0</v>
      </c>
      <c r="J37">
        <v>16</v>
      </c>
      <c r="K37">
        <f>IF(AND(Tabel1[[#This Row],[Gruppe]]&gt;=610,Tabel1[[#This Row],[Gruppe]]&lt;=765),Tabel1[[#This Row],[Dækmeter]],0)</f>
        <v>16</v>
      </c>
      <c r="L37">
        <v>0</v>
      </c>
      <c r="M37" t="s">
        <v>2</v>
      </c>
      <c r="N37" t="str">
        <f>VLOOKUP($F37,Statistikkoder!$A$2:$C$157,3,FALSE)</f>
        <v>Specialtransport</v>
      </c>
    </row>
    <row r="38" spans="1:14" x14ac:dyDescent="0.2">
      <c r="A38" t="s">
        <v>193</v>
      </c>
      <c r="B38" s="1">
        <v>0.51736111111111116</v>
      </c>
      <c r="C38" t="s">
        <v>3</v>
      </c>
      <c r="D38" t="s">
        <v>4</v>
      </c>
      <c r="E38" t="s">
        <v>192</v>
      </c>
      <c r="F38">
        <v>772</v>
      </c>
      <c r="G38" t="str">
        <f>VLOOKUP(Tabel1[[#This Row],[Gruppe]],Statistikkoder!$A$1:$C$157,2,FALSE)</f>
        <v>    Ekstra meter Fragt                      </v>
      </c>
      <c r="H38">
        <v>8</v>
      </c>
      <c r="I38">
        <v>0</v>
      </c>
      <c r="J38">
        <v>8</v>
      </c>
      <c r="K38">
        <f>IF(AND(Tabel1[[#This Row],[Gruppe]]&gt;=610,Tabel1[[#This Row],[Gruppe]]&lt;=765),Tabel1[[#This Row],[Dækmeter]],0)</f>
        <v>0</v>
      </c>
      <c r="L38">
        <v>0</v>
      </c>
      <c r="M38" t="s">
        <v>2</v>
      </c>
      <c r="N38" t="str">
        <f>VLOOKUP($F38,Statistikkoder!$A$2:$C$157,3,FALSE)</f>
        <v>n/a</v>
      </c>
    </row>
    <row r="39" spans="1:14" x14ac:dyDescent="0.2">
      <c r="A39" t="s">
        <v>193</v>
      </c>
      <c r="B39" s="1">
        <v>0.51736111111111116</v>
      </c>
      <c r="C39" t="s">
        <v>3</v>
      </c>
      <c r="D39" t="s">
        <v>4</v>
      </c>
      <c r="E39" t="s">
        <v>192</v>
      </c>
      <c r="F39">
        <v>773</v>
      </c>
      <c r="G39" t="str">
        <f>VLOOKUP(Tabel1[[#This Row],[Gruppe]],Statistikkoder!$A$1:$C$157,2,FALSE)</f>
        <v>    Ekstra bred                              </v>
      </c>
      <c r="H39">
        <v>1</v>
      </c>
      <c r="I39">
        <v>0</v>
      </c>
      <c r="J39">
        <v>1</v>
      </c>
      <c r="K39">
        <f>IF(AND(Tabel1[[#This Row],[Gruppe]]&gt;=610,Tabel1[[#This Row],[Gruppe]]&lt;=765),Tabel1[[#This Row],[Dækmeter]],0)</f>
        <v>0</v>
      </c>
      <c r="L39">
        <v>0</v>
      </c>
      <c r="M39" t="s">
        <v>2</v>
      </c>
      <c r="N39" t="str">
        <f>VLOOKUP($F39,Statistikkoder!$A$2:$C$157,3,FALSE)</f>
        <v>n/a</v>
      </c>
    </row>
    <row r="40" spans="1:14" x14ac:dyDescent="0.2">
      <c r="A40" t="s">
        <v>193</v>
      </c>
      <c r="B40" s="1">
        <v>0.51736111111111116</v>
      </c>
      <c r="C40" t="s">
        <v>3</v>
      </c>
      <c r="D40" t="s">
        <v>4</v>
      </c>
      <c r="E40" t="s">
        <v>192</v>
      </c>
      <c r="F40">
        <v>945</v>
      </c>
      <c r="G40" t="str">
        <f>VLOOKUP(Tabel1[[#This Row],[Gruppe]],Statistikkoder!$A$1:$C$157,2,FALSE)</f>
        <v xml:space="preserve">    Pendler Bil &lt; 1,95 m                            </v>
      </c>
      <c r="H40">
        <v>1</v>
      </c>
      <c r="I40">
        <v>1</v>
      </c>
      <c r="J40">
        <v>6</v>
      </c>
      <c r="K40">
        <f>IF(AND(Tabel1[[#This Row],[Gruppe]]&gt;=610,Tabel1[[#This Row],[Gruppe]]&lt;=765),Tabel1[[#This Row],[Dækmeter]],0)</f>
        <v>0</v>
      </c>
      <c r="L40">
        <v>0</v>
      </c>
      <c r="M40" t="s">
        <v>2</v>
      </c>
      <c r="N40" t="str">
        <f>VLOOKUP($F40,Statistikkoder!$A$2:$C$157,3,FALSE)</f>
        <v>Personbil</v>
      </c>
    </row>
    <row r="41" spans="1:14" x14ac:dyDescent="0.2">
      <c r="A41" t="s">
        <v>193</v>
      </c>
      <c r="B41" s="1">
        <v>0.51736111111111116</v>
      </c>
      <c r="C41" t="s">
        <v>3</v>
      </c>
      <c r="D41" t="s">
        <v>4</v>
      </c>
      <c r="E41" t="s">
        <v>192</v>
      </c>
      <c r="F41">
        <v>955</v>
      </c>
      <c r="G41" t="str">
        <f>VLOOKUP(Tabel1[[#This Row],[Gruppe]],Statistikkoder!$A$1:$C$157,2,FALSE)</f>
        <v>    Pendler Bil m/anh. &lt; 1,95 m              </v>
      </c>
      <c r="H41">
        <v>1</v>
      </c>
      <c r="I41">
        <v>2</v>
      </c>
      <c r="J41">
        <v>6</v>
      </c>
      <c r="K41">
        <f>IF(AND(Tabel1[[#This Row],[Gruppe]]&gt;=610,Tabel1[[#This Row],[Gruppe]]&lt;=765),Tabel1[[#This Row],[Dækmeter]],0)</f>
        <v>0</v>
      </c>
      <c r="L41">
        <v>0</v>
      </c>
      <c r="M41" t="s">
        <v>2</v>
      </c>
      <c r="N41" t="str">
        <f>VLOOKUP($F41,Statistikkoder!$A$2:$C$157,3,FALSE)</f>
        <v>Personbil</v>
      </c>
    </row>
    <row r="42" spans="1:14" x14ac:dyDescent="0.2">
      <c r="A42" t="s">
        <v>193</v>
      </c>
      <c r="B42" s="1">
        <v>0.51736111111111116</v>
      </c>
      <c r="C42" t="s">
        <v>3</v>
      </c>
      <c r="D42" t="s">
        <v>4</v>
      </c>
      <c r="E42" t="s">
        <v>192</v>
      </c>
      <c r="F42">
        <v>996</v>
      </c>
      <c r="G42" t="str">
        <f>VLOOKUP(Tabel1[[#This Row],[Gruppe]],Statistikkoder!$A$1:$C$157,2,FALSE)</f>
        <v>    Passager i køretøj                            </v>
      </c>
      <c r="H42">
        <v>0</v>
      </c>
      <c r="I42">
        <v>31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2</v>
      </c>
      <c r="N42" t="str">
        <f>VLOOKUP($F42,Statistikkoder!$A$2:$C$157,3,FALSE)</f>
        <v>Passager</v>
      </c>
    </row>
    <row r="43" spans="1:14" x14ac:dyDescent="0.2">
      <c r="A43" t="s">
        <v>193</v>
      </c>
      <c r="B43" s="1">
        <v>0.6875</v>
      </c>
      <c r="C43" t="s">
        <v>0</v>
      </c>
      <c r="D43" t="s">
        <v>1</v>
      </c>
      <c r="E43" t="s">
        <v>192</v>
      </c>
      <c r="F43">
        <v>10</v>
      </c>
      <c r="G43" t="str">
        <f>VLOOKUP(Tabel1[[#This Row],[Gruppe]],Statistikkoder!$A$1:$C$157,2,FALSE)</f>
        <v>    Voksen gående                    </v>
      </c>
      <c r="H43">
        <v>0</v>
      </c>
      <c r="I43">
        <v>4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2</v>
      </c>
      <c r="N43" t="str">
        <f>VLOOKUP($F43,Statistikkoder!$A$2:$C$157,3,FALSE)</f>
        <v>Passager</v>
      </c>
    </row>
    <row r="44" spans="1:14" x14ac:dyDescent="0.2">
      <c r="A44" t="s">
        <v>193</v>
      </c>
      <c r="B44" s="1">
        <v>0.6875</v>
      </c>
      <c r="C44" t="s">
        <v>0</v>
      </c>
      <c r="D44" t="s">
        <v>1</v>
      </c>
      <c r="E44" t="s">
        <v>192</v>
      </c>
      <c r="F44">
        <v>15</v>
      </c>
      <c r="G44" t="str">
        <f>VLOOKUP(Tabel1[[#This Row],[Gruppe]],Statistikkoder!$A$1:$C$157,2,FALSE)</f>
        <v>    Voksen gående Pendler            </v>
      </c>
      <c r="H44">
        <v>0</v>
      </c>
      <c r="I44">
        <v>1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2</v>
      </c>
      <c r="N44" t="str">
        <f>VLOOKUP($F44,Statistikkoder!$A$2:$C$157,3,FALSE)</f>
        <v>Passager</v>
      </c>
    </row>
    <row r="45" spans="1:14" x14ac:dyDescent="0.2">
      <c r="A45" t="s">
        <v>193</v>
      </c>
      <c r="B45" s="1">
        <v>0.6875</v>
      </c>
      <c r="C45" t="s">
        <v>0</v>
      </c>
      <c r="D45" t="s">
        <v>1</v>
      </c>
      <c r="E45" t="s">
        <v>192</v>
      </c>
      <c r="F45">
        <v>40</v>
      </c>
      <c r="G45" t="str">
        <f>VLOOKUP(Tabel1[[#This Row],[Gruppe]],Statistikkoder!$A$1:$C$157,2,FALSE)</f>
        <v>    Pensionist gående                </v>
      </c>
      <c r="H45">
        <v>0</v>
      </c>
      <c r="I45">
        <v>2</v>
      </c>
      <c r="J45">
        <v>0</v>
      </c>
      <c r="K45">
        <f>IF(AND(Tabel1[[#This Row],[Gruppe]]&gt;=610,Tabel1[[#This Row],[Gruppe]]&lt;=765),Tabel1[[#This Row],[Dækmeter]],0)</f>
        <v>0</v>
      </c>
      <c r="L45">
        <v>0</v>
      </c>
      <c r="M45" t="s">
        <v>2</v>
      </c>
      <c r="N45" t="str">
        <f>VLOOKUP($F45,Statistikkoder!$A$2:$C$157,3,FALSE)</f>
        <v>Passager</v>
      </c>
    </row>
    <row r="46" spans="1:14" x14ac:dyDescent="0.2">
      <c r="A46" t="s">
        <v>193</v>
      </c>
      <c r="B46" s="1">
        <v>0.6875</v>
      </c>
      <c r="C46" t="s">
        <v>0</v>
      </c>
      <c r="D46" t="s">
        <v>1</v>
      </c>
      <c r="E46" t="s">
        <v>192</v>
      </c>
      <c r="F46">
        <v>110</v>
      </c>
      <c r="G46" t="str">
        <f>VLOOKUP(Tabel1[[#This Row],[Gruppe]],Statistikkoder!$A$1:$C$157,2,FALSE)</f>
        <v>    Bil &lt; 1,95 m                            </v>
      </c>
      <c r="H46">
        <v>14</v>
      </c>
      <c r="I46">
        <v>29</v>
      </c>
      <c r="J46">
        <v>84</v>
      </c>
      <c r="K46">
        <f>IF(AND(Tabel1[[#This Row],[Gruppe]]&gt;=610,Tabel1[[#This Row],[Gruppe]]&lt;=765),Tabel1[[#This Row],[Dækmeter]],0)</f>
        <v>0</v>
      </c>
      <c r="L46">
        <v>0</v>
      </c>
      <c r="M46" t="s">
        <v>2</v>
      </c>
      <c r="N46" t="str">
        <f>VLOOKUP($F46,Statistikkoder!$A$2:$C$157,3,FALSE)</f>
        <v>Personbil</v>
      </c>
    </row>
    <row r="47" spans="1:14" x14ac:dyDescent="0.2">
      <c r="A47" t="s">
        <v>193</v>
      </c>
      <c r="B47" s="1">
        <v>0.6875</v>
      </c>
      <c r="C47" t="s">
        <v>0</v>
      </c>
      <c r="D47" t="s">
        <v>1</v>
      </c>
      <c r="E47" t="s">
        <v>192</v>
      </c>
      <c r="F47">
        <v>120</v>
      </c>
      <c r="G47" t="str">
        <f>VLOOKUP(Tabel1[[#This Row],[Gruppe]],Statistikkoder!$A$1:$C$157,2,FALSE)</f>
        <v>    Bil &gt; 1,95 m                            </v>
      </c>
      <c r="H47">
        <v>1</v>
      </c>
      <c r="I47">
        <v>3</v>
      </c>
      <c r="J47">
        <v>6</v>
      </c>
      <c r="K47">
        <f>IF(AND(Tabel1[[#This Row],[Gruppe]]&gt;=610,Tabel1[[#This Row],[Gruppe]]&lt;=765),Tabel1[[#This Row],[Dækmeter]],0)</f>
        <v>0</v>
      </c>
      <c r="L47">
        <v>0</v>
      </c>
      <c r="M47" t="s">
        <v>2</v>
      </c>
      <c r="N47" t="str">
        <f>VLOOKUP($F47,Statistikkoder!$A$2:$C$157,3,FALSE)</f>
        <v>Personbil</v>
      </c>
    </row>
    <row r="48" spans="1:14" x14ac:dyDescent="0.2">
      <c r="A48" t="s">
        <v>193</v>
      </c>
      <c r="B48" s="1">
        <v>0.6875</v>
      </c>
      <c r="C48" t="s">
        <v>0</v>
      </c>
      <c r="D48" t="s">
        <v>1</v>
      </c>
      <c r="E48" t="s">
        <v>192</v>
      </c>
      <c r="F48">
        <v>130</v>
      </c>
      <c r="G48" t="str">
        <f>VLOOKUP(Tabel1[[#This Row],[Gruppe]],Statistikkoder!$A$1:$C$157,2,FALSE)</f>
        <v>    Bil &lt; 1,95 m pensionist                  </v>
      </c>
      <c r="H48">
        <v>3</v>
      </c>
      <c r="I48">
        <v>6</v>
      </c>
      <c r="J48">
        <v>18</v>
      </c>
      <c r="K48">
        <f>IF(AND(Tabel1[[#This Row],[Gruppe]]&gt;=610,Tabel1[[#This Row],[Gruppe]]&lt;=765),Tabel1[[#This Row],[Dækmeter]],0)</f>
        <v>0</v>
      </c>
      <c r="L48">
        <v>0</v>
      </c>
      <c r="M48" t="s">
        <v>2</v>
      </c>
      <c r="N48" t="str">
        <f>VLOOKUP($F48,Statistikkoder!$A$2:$C$157,3,FALSE)</f>
        <v>Personbil</v>
      </c>
    </row>
    <row r="49" spans="1:14" x14ac:dyDescent="0.2">
      <c r="A49" t="s">
        <v>193</v>
      </c>
      <c r="B49" s="1">
        <v>0.6875</v>
      </c>
      <c r="C49" t="s">
        <v>0</v>
      </c>
      <c r="D49" t="s">
        <v>1</v>
      </c>
      <c r="E49" t="s">
        <v>192</v>
      </c>
      <c r="F49">
        <v>140</v>
      </c>
      <c r="G49" t="str">
        <f>VLOOKUP(Tabel1[[#This Row],[Gruppe]],Statistikkoder!$A$1:$C$157,2,FALSE)</f>
        <v>    Bil &gt; 1,95 m pensionist              </v>
      </c>
      <c r="H49">
        <v>1</v>
      </c>
      <c r="I49">
        <v>1</v>
      </c>
      <c r="J49">
        <v>6</v>
      </c>
      <c r="K49">
        <f>IF(AND(Tabel1[[#This Row],[Gruppe]]&gt;=610,Tabel1[[#This Row],[Gruppe]]&lt;=765),Tabel1[[#This Row],[Dækmeter]],0)</f>
        <v>0</v>
      </c>
      <c r="L49">
        <v>0</v>
      </c>
      <c r="M49" t="s">
        <v>2</v>
      </c>
      <c r="N49" t="str">
        <f>VLOOKUP($F49,Statistikkoder!$A$2:$C$157,3,FALSE)</f>
        <v>Personbil</v>
      </c>
    </row>
    <row r="50" spans="1:14" x14ac:dyDescent="0.2">
      <c r="A50" t="s">
        <v>193</v>
      </c>
      <c r="B50" s="1">
        <v>0.6875</v>
      </c>
      <c r="C50" t="s">
        <v>0</v>
      </c>
      <c r="D50" t="s">
        <v>1</v>
      </c>
      <c r="E50" t="s">
        <v>192</v>
      </c>
      <c r="F50">
        <v>730</v>
      </c>
      <c r="G50" t="str">
        <f>VLOOKUP(Tabel1[[#This Row],[Gruppe]],Statistikkoder!$A$1:$C$157,2,FALSE)</f>
        <v>    Sættervogn 17 m. max 40 tons            </v>
      </c>
      <c r="H50">
        <v>1</v>
      </c>
      <c r="I50">
        <v>0</v>
      </c>
      <c r="J50">
        <v>17</v>
      </c>
      <c r="K50">
        <f>IF(AND(Tabel1[[#This Row],[Gruppe]]&gt;=610,Tabel1[[#This Row],[Gruppe]]&lt;=765),Tabel1[[#This Row],[Dækmeter]],0)</f>
        <v>17</v>
      </c>
      <c r="L50">
        <v>0</v>
      </c>
      <c r="M50" t="s">
        <v>2</v>
      </c>
      <c r="N50" t="str">
        <f>VLOOKUP($F50,Statistikkoder!$A$2:$C$157,3,FALSE)</f>
        <v>Sættevogn</v>
      </c>
    </row>
    <row r="51" spans="1:14" x14ac:dyDescent="0.2">
      <c r="A51" t="s">
        <v>193</v>
      </c>
      <c r="B51" s="1">
        <v>0.6875</v>
      </c>
      <c r="C51" t="s">
        <v>0</v>
      </c>
      <c r="D51" t="s">
        <v>1</v>
      </c>
      <c r="E51" t="s">
        <v>192</v>
      </c>
      <c r="F51">
        <v>945</v>
      </c>
      <c r="G51" t="str">
        <f>VLOOKUP(Tabel1[[#This Row],[Gruppe]],Statistikkoder!$A$1:$C$157,2,FALSE)</f>
        <v xml:space="preserve">    Pendler Bil &lt; 1,95 m                            </v>
      </c>
      <c r="H51">
        <v>4</v>
      </c>
      <c r="I51">
        <v>8</v>
      </c>
      <c r="J51">
        <v>24</v>
      </c>
      <c r="K51">
        <f>IF(AND(Tabel1[[#This Row],[Gruppe]]&gt;=610,Tabel1[[#This Row],[Gruppe]]&lt;=765),Tabel1[[#This Row],[Dækmeter]],0)</f>
        <v>0</v>
      </c>
      <c r="L51">
        <v>0</v>
      </c>
      <c r="M51" t="s">
        <v>2</v>
      </c>
      <c r="N51" t="str">
        <f>VLOOKUP($F51,Statistikkoder!$A$2:$C$157,3,FALSE)</f>
        <v>Personbil</v>
      </c>
    </row>
    <row r="52" spans="1:14" x14ac:dyDescent="0.2">
      <c r="A52" t="s">
        <v>193</v>
      </c>
      <c r="B52" s="1">
        <v>0.6875</v>
      </c>
      <c r="C52" t="s">
        <v>0</v>
      </c>
      <c r="D52" t="s">
        <v>1</v>
      </c>
      <c r="E52" t="s">
        <v>192</v>
      </c>
      <c r="F52">
        <v>996</v>
      </c>
      <c r="G52" t="str">
        <f>VLOOKUP(Tabel1[[#This Row],[Gruppe]],Statistikkoder!$A$1:$C$157,2,FALSE)</f>
        <v>    Passager i køretøj                            </v>
      </c>
      <c r="H52">
        <v>0</v>
      </c>
      <c r="I52">
        <v>47</v>
      </c>
      <c r="J52">
        <v>0</v>
      </c>
      <c r="K52">
        <f>IF(AND(Tabel1[[#This Row],[Gruppe]]&gt;=610,Tabel1[[#This Row],[Gruppe]]&lt;=765),Tabel1[[#This Row],[Dækmeter]],0)</f>
        <v>0</v>
      </c>
      <c r="L52">
        <v>0</v>
      </c>
      <c r="M52" t="s">
        <v>2</v>
      </c>
      <c r="N52" t="str">
        <f>VLOOKUP($F52,Statistikkoder!$A$2:$C$157,3,FALSE)</f>
        <v>Passager</v>
      </c>
    </row>
    <row r="53" spans="1:14" x14ac:dyDescent="0.2">
      <c r="A53" t="s">
        <v>193</v>
      </c>
      <c r="B53" s="1">
        <v>0.76041666666666663</v>
      </c>
      <c r="C53" t="s">
        <v>3</v>
      </c>
      <c r="D53" t="s">
        <v>4</v>
      </c>
      <c r="E53" t="s">
        <v>192</v>
      </c>
      <c r="F53">
        <v>10</v>
      </c>
      <c r="G53" t="str">
        <f>VLOOKUP(Tabel1[[#This Row],[Gruppe]],Statistikkoder!$A$1:$C$157,2,FALSE)</f>
        <v>    Voksen gående                    </v>
      </c>
      <c r="H53">
        <v>0</v>
      </c>
      <c r="I53">
        <v>2</v>
      </c>
      <c r="J53">
        <v>0</v>
      </c>
      <c r="K53">
        <f>IF(AND(Tabel1[[#This Row],[Gruppe]]&gt;=610,Tabel1[[#This Row],[Gruppe]]&lt;=765),Tabel1[[#This Row],[Dækmeter]],0)</f>
        <v>0</v>
      </c>
      <c r="L53">
        <v>0</v>
      </c>
      <c r="M53" t="s">
        <v>2</v>
      </c>
      <c r="N53" t="str">
        <f>VLOOKUP($F53,Statistikkoder!$A$2:$C$157,3,FALSE)</f>
        <v>Passager</v>
      </c>
    </row>
    <row r="54" spans="1:14" x14ac:dyDescent="0.2">
      <c r="A54" t="s">
        <v>193</v>
      </c>
      <c r="B54" s="1">
        <v>0.76041666666666663</v>
      </c>
      <c r="C54" t="s">
        <v>3</v>
      </c>
      <c r="D54" t="s">
        <v>4</v>
      </c>
      <c r="E54" t="s">
        <v>192</v>
      </c>
      <c r="F54">
        <v>15</v>
      </c>
      <c r="G54" t="str">
        <f>VLOOKUP(Tabel1[[#This Row],[Gruppe]],Statistikkoder!$A$1:$C$157,2,FALSE)</f>
        <v>    Voksen gående Pendler            </v>
      </c>
      <c r="H54">
        <v>0</v>
      </c>
      <c r="I54">
        <v>1</v>
      </c>
      <c r="J54">
        <v>0</v>
      </c>
      <c r="K54">
        <f>IF(AND(Tabel1[[#This Row],[Gruppe]]&gt;=610,Tabel1[[#This Row],[Gruppe]]&lt;=765),Tabel1[[#This Row],[Dækmeter]],0)</f>
        <v>0</v>
      </c>
      <c r="L54">
        <v>0</v>
      </c>
      <c r="M54" t="s">
        <v>2</v>
      </c>
      <c r="N54" t="str">
        <f>VLOOKUP($F54,Statistikkoder!$A$2:$C$157,3,FALSE)</f>
        <v>Passager</v>
      </c>
    </row>
    <row r="55" spans="1:14" x14ac:dyDescent="0.2">
      <c r="A55" t="s">
        <v>193</v>
      </c>
      <c r="B55" s="1">
        <v>0.76041666666666663</v>
      </c>
      <c r="C55" t="s">
        <v>3</v>
      </c>
      <c r="D55" t="s">
        <v>4</v>
      </c>
      <c r="E55" t="s">
        <v>192</v>
      </c>
      <c r="F55">
        <v>110</v>
      </c>
      <c r="G55" t="str">
        <f>VLOOKUP(Tabel1[[#This Row],[Gruppe]],Statistikkoder!$A$1:$C$157,2,FALSE)</f>
        <v>    Bil &lt; 1,95 m                            </v>
      </c>
      <c r="H55">
        <v>9</v>
      </c>
      <c r="I55">
        <v>15</v>
      </c>
      <c r="J55">
        <v>54</v>
      </c>
      <c r="K55">
        <f>IF(AND(Tabel1[[#This Row],[Gruppe]]&gt;=610,Tabel1[[#This Row],[Gruppe]]&lt;=765),Tabel1[[#This Row],[Dækmeter]],0)</f>
        <v>0</v>
      </c>
      <c r="L55">
        <v>0</v>
      </c>
      <c r="M55" t="s">
        <v>2</v>
      </c>
      <c r="N55" t="str">
        <f>VLOOKUP($F55,Statistikkoder!$A$2:$C$157,3,FALSE)</f>
        <v>Personbil</v>
      </c>
    </row>
    <row r="56" spans="1:14" x14ac:dyDescent="0.2">
      <c r="A56" t="s">
        <v>193</v>
      </c>
      <c r="B56" s="1">
        <v>0.76041666666666663</v>
      </c>
      <c r="C56" t="s">
        <v>3</v>
      </c>
      <c r="D56" t="s">
        <v>4</v>
      </c>
      <c r="E56" t="s">
        <v>192</v>
      </c>
      <c r="F56">
        <v>130</v>
      </c>
      <c r="G56" t="str">
        <f>VLOOKUP(Tabel1[[#This Row],[Gruppe]],Statistikkoder!$A$1:$C$157,2,FALSE)</f>
        <v>    Bil &lt; 1,95 m pensionist                  </v>
      </c>
      <c r="H56">
        <v>7</v>
      </c>
      <c r="I56">
        <v>11</v>
      </c>
      <c r="J56">
        <v>42</v>
      </c>
      <c r="K56">
        <f>IF(AND(Tabel1[[#This Row],[Gruppe]]&gt;=610,Tabel1[[#This Row],[Gruppe]]&lt;=765),Tabel1[[#This Row],[Dækmeter]],0)</f>
        <v>0</v>
      </c>
      <c r="L56">
        <v>0</v>
      </c>
      <c r="M56" t="s">
        <v>2</v>
      </c>
      <c r="N56" t="str">
        <f>VLOOKUP($F56,Statistikkoder!$A$2:$C$157,3,FALSE)</f>
        <v>Personbil</v>
      </c>
    </row>
    <row r="57" spans="1:14" x14ac:dyDescent="0.2">
      <c r="A57" t="s">
        <v>193</v>
      </c>
      <c r="B57" s="1">
        <v>0.76041666666666663</v>
      </c>
      <c r="C57" t="s">
        <v>3</v>
      </c>
      <c r="D57" t="s">
        <v>4</v>
      </c>
      <c r="E57" t="s">
        <v>192</v>
      </c>
      <c r="F57">
        <v>309</v>
      </c>
      <c r="G57" t="str">
        <f>VLOOKUP(Tabel1[[#This Row],[Gruppe]],Statistikkoder!$A$1:$C$157,2,FALSE)</f>
        <v>    Autocamper &lt;  6 meter                </v>
      </c>
      <c r="H57">
        <v>1</v>
      </c>
      <c r="I57">
        <v>1</v>
      </c>
      <c r="J57">
        <v>6</v>
      </c>
      <c r="K57">
        <f>IF(AND(Tabel1[[#This Row],[Gruppe]]&gt;=610,Tabel1[[#This Row],[Gruppe]]&lt;=765),Tabel1[[#This Row],[Dækmeter]],0)</f>
        <v>0</v>
      </c>
      <c r="L57">
        <v>0</v>
      </c>
      <c r="M57" t="s">
        <v>2</v>
      </c>
      <c r="N57" t="str">
        <f>VLOOKUP($F57,Statistikkoder!$A$2:$C$157,3,FALSE)</f>
        <v>Autocamper</v>
      </c>
    </row>
    <row r="58" spans="1:14" x14ac:dyDescent="0.2">
      <c r="A58" t="s">
        <v>193</v>
      </c>
      <c r="B58" s="1">
        <v>0.76041666666666663</v>
      </c>
      <c r="C58" t="s">
        <v>3</v>
      </c>
      <c r="D58" t="s">
        <v>4</v>
      </c>
      <c r="E58" t="s">
        <v>192</v>
      </c>
      <c r="F58">
        <v>945</v>
      </c>
      <c r="G58" t="str">
        <f>VLOOKUP(Tabel1[[#This Row],[Gruppe]],Statistikkoder!$A$1:$C$157,2,FALSE)</f>
        <v xml:space="preserve">    Pendler Bil &lt; 1,95 m                            </v>
      </c>
      <c r="H58">
        <v>8</v>
      </c>
      <c r="I58">
        <v>10</v>
      </c>
      <c r="J58">
        <v>48</v>
      </c>
      <c r="K58">
        <f>IF(AND(Tabel1[[#This Row],[Gruppe]]&gt;=610,Tabel1[[#This Row],[Gruppe]]&lt;=765),Tabel1[[#This Row],[Dækmeter]],0)</f>
        <v>0</v>
      </c>
      <c r="L58">
        <v>0</v>
      </c>
      <c r="M58" t="s">
        <v>2</v>
      </c>
      <c r="N58" t="str">
        <f>VLOOKUP($F58,Statistikkoder!$A$2:$C$157,3,FALSE)</f>
        <v>Personbil</v>
      </c>
    </row>
    <row r="59" spans="1:14" x14ac:dyDescent="0.2">
      <c r="A59" t="s">
        <v>193</v>
      </c>
      <c r="B59" s="1">
        <v>0.76041666666666663</v>
      </c>
      <c r="C59" t="s">
        <v>3</v>
      </c>
      <c r="D59" t="s">
        <v>4</v>
      </c>
      <c r="E59" t="s">
        <v>192</v>
      </c>
      <c r="F59">
        <v>996</v>
      </c>
      <c r="G59" t="str">
        <f>VLOOKUP(Tabel1[[#This Row],[Gruppe]],Statistikkoder!$A$1:$C$157,2,FALSE)</f>
        <v>    Passager i køretøj                            </v>
      </c>
      <c r="H59">
        <v>0</v>
      </c>
      <c r="I59">
        <v>37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2</v>
      </c>
      <c r="N59" t="str">
        <f>VLOOKUP($F59,Statistikkoder!$A$2:$C$157,3,FALSE)</f>
        <v>Passager</v>
      </c>
    </row>
    <row r="60" spans="1:14" x14ac:dyDescent="0.2">
      <c r="A60" t="s">
        <v>194</v>
      </c>
      <c r="B60" s="1">
        <v>0.2986111111111111</v>
      </c>
      <c r="C60" t="s">
        <v>0</v>
      </c>
      <c r="D60" t="s">
        <v>1</v>
      </c>
      <c r="E60" t="s">
        <v>192</v>
      </c>
      <c r="F60">
        <v>10</v>
      </c>
      <c r="G60" t="str">
        <f>VLOOKUP(Tabel1[[#This Row],[Gruppe]],Statistikkoder!$A$1:$C$157,2,FALSE)</f>
        <v>    Voksen gående                    </v>
      </c>
      <c r="H60">
        <v>0</v>
      </c>
      <c r="I60">
        <v>3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2</v>
      </c>
      <c r="N60" t="str">
        <f>VLOOKUP($F60,Statistikkoder!$A$2:$C$157,3,FALSE)</f>
        <v>Passager</v>
      </c>
    </row>
    <row r="61" spans="1:14" x14ac:dyDescent="0.2">
      <c r="A61" t="s">
        <v>194</v>
      </c>
      <c r="B61" s="1">
        <v>0.2986111111111111</v>
      </c>
      <c r="C61" t="s">
        <v>0</v>
      </c>
      <c r="D61" t="s">
        <v>1</v>
      </c>
      <c r="E61" t="s">
        <v>192</v>
      </c>
      <c r="F61">
        <v>110</v>
      </c>
      <c r="G61" t="str">
        <f>VLOOKUP(Tabel1[[#This Row],[Gruppe]],Statistikkoder!$A$1:$C$157,2,FALSE)</f>
        <v>    Bil &lt; 1,95 m                            </v>
      </c>
      <c r="H61">
        <v>7</v>
      </c>
      <c r="I61">
        <v>15</v>
      </c>
      <c r="J61">
        <v>42</v>
      </c>
      <c r="K61">
        <f>IF(AND(Tabel1[[#This Row],[Gruppe]]&gt;=610,Tabel1[[#This Row],[Gruppe]]&lt;=765),Tabel1[[#This Row],[Dækmeter]],0)</f>
        <v>0</v>
      </c>
      <c r="L61">
        <v>0</v>
      </c>
      <c r="M61" t="s">
        <v>2</v>
      </c>
      <c r="N61" t="str">
        <f>VLOOKUP($F61,Statistikkoder!$A$2:$C$157,3,FALSE)</f>
        <v>Personbil</v>
      </c>
    </row>
    <row r="62" spans="1:14" x14ac:dyDescent="0.2">
      <c r="A62" t="s">
        <v>194</v>
      </c>
      <c r="B62" s="1">
        <v>0.2986111111111111</v>
      </c>
      <c r="C62" t="s">
        <v>0</v>
      </c>
      <c r="D62" t="s">
        <v>1</v>
      </c>
      <c r="E62" t="s">
        <v>192</v>
      </c>
      <c r="F62">
        <v>130</v>
      </c>
      <c r="G62" t="str">
        <f>VLOOKUP(Tabel1[[#This Row],[Gruppe]],Statistikkoder!$A$1:$C$157,2,FALSE)</f>
        <v>    Bil &lt; 1,95 m pensionist                  </v>
      </c>
      <c r="H62">
        <v>2</v>
      </c>
      <c r="I62">
        <v>4</v>
      </c>
      <c r="J62">
        <v>12</v>
      </c>
      <c r="K62">
        <f>IF(AND(Tabel1[[#This Row],[Gruppe]]&gt;=610,Tabel1[[#This Row],[Gruppe]]&lt;=765),Tabel1[[#This Row],[Dækmeter]],0)</f>
        <v>0</v>
      </c>
      <c r="L62">
        <v>0</v>
      </c>
      <c r="M62" t="s">
        <v>2</v>
      </c>
      <c r="N62" t="str">
        <f>VLOOKUP($F62,Statistikkoder!$A$2:$C$157,3,FALSE)</f>
        <v>Personbil</v>
      </c>
    </row>
    <row r="63" spans="1:14" x14ac:dyDescent="0.2">
      <c r="A63" t="s">
        <v>194</v>
      </c>
      <c r="B63" s="1">
        <v>0.2986111111111111</v>
      </c>
      <c r="C63" t="s">
        <v>0</v>
      </c>
      <c r="D63" t="s">
        <v>1</v>
      </c>
      <c r="E63" t="s">
        <v>192</v>
      </c>
      <c r="F63">
        <v>730</v>
      </c>
      <c r="G63" t="str">
        <f>VLOOKUP(Tabel1[[#This Row],[Gruppe]],Statistikkoder!$A$1:$C$157,2,FALSE)</f>
        <v>    Sættervogn 17 m. max 40 tons            </v>
      </c>
      <c r="H63">
        <v>1</v>
      </c>
      <c r="I63">
        <v>0</v>
      </c>
      <c r="J63">
        <v>17</v>
      </c>
      <c r="K63">
        <f>IF(AND(Tabel1[[#This Row],[Gruppe]]&gt;=610,Tabel1[[#This Row],[Gruppe]]&lt;=765),Tabel1[[#This Row],[Dækmeter]],0)</f>
        <v>17</v>
      </c>
      <c r="L63">
        <v>0</v>
      </c>
      <c r="M63" t="s">
        <v>2</v>
      </c>
      <c r="N63" t="str">
        <f>VLOOKUP($F63,Statistikkoder!$A$2:$C$157,3,FALSE)</f>
        <v>Sættevogn</v>
      </c>
    </row>
    <row r="64" spans="1:14" x14ac:dyDescent="0.2">
      <c r="A64" t="s">
        <v>194</v>
      </c>
      <c r="B64" s="1">
        <v>0.2986111111111111</v>
      </c>
      <c r="C64" t="s">
        <v>0</v>
      </c>
      <c r="D64" t="s">
        <v>1</v>
      </c>
      <c r="E64" t="s">
        <v>192</v>
      </c>
      <c r="F64">
        <v>945</v>
      </c>
      <c r="G64" t="str">
        <f>VLOOKUP(Tabel1[[#This Row],[Gruppe]],Statistikkoder!$A$1:$C$157,2,FALSE)</f>
        <v xml:space="preserve">    Pendler Bil &lt; 1,95 m                            </v>
      </c>
      <c r="H64">
        <v>5</v>
      </c>
      <c r="I64">
        <v>7</v>
      </c>
      <c r="J64">
        <v>30</v>
      </c>
      <c r="K64">
        <f>IF(AND(Tabel1[[#This Row],[Gruppe]]&gt;=610,Tabel1[[#This Row],[Gruppe]]&lt;=765),Tabel1[[#This Row],[Dækmeter]],0)</f>
        <v>0</v>
      </c>
      <c r="L64">
        <v>0</v>
      </c>
      <c r="M64" t="s">
        <v>2</v>
      </c>
      <c r="N64" t="str">
        <f>VLOOKUP($F64,Statistikkoder!$A$2:$C$157,3,FALSE)</f>
        <v>Personbil</v>
      </c>
    </row>
    <row r="65" spans="1:14" x14ac:dyDescent="0.2">
      <c r="A65" t="s">
        <v>194</v>
      </c>
      <c r="B65" s="1">
        <v>0.2986111111111111</v>
      </c>
      <c r="C65" t="s">
        <v>0</v>
      </c>
      <c r="D65" t="s">
        <v>1</v>
      </c>
      <c r="E65" t="s">
        <v>192</v>
      </c>
      <c r="F65">
        <v>996</v>
      </c>
      <c r="G65" t="str">
        <f>VLOOKUP(Tabel1[[#This Row],[Gruppe]],Statistikkoder!$A$1:$C$157,2,FALSE)</f>
        <v>    Passager i køretøj                            </v>
      </c>
      <c r="H65">
        <v>0</v>
      </c>
      <c r="I65">
        <v>26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2</v>
      </c>
      <c r="N65" t="str">
        <f>VLOOKUP($F65,Statistikkoder!$A$2:$C$157,3,FALSE)</f>
        <v>Passager</v>
      </c>
    </row>
    <row r="66" spans="1:14" x14ac:dyDescent="0.2">
      <c r="A66" t="s">
        <v>194</v>
      </c>
      <c r="B66" s="1">
        <v>0.2986111111111111</v>
      </c>
      <c r="C66" t="s">
        <v>0</v>
      </c>
      <c r="D66" t="s">
        <v>1</v>
      </c>
      <c r="E66" t="s">
        <v>192</v>
      </c>
      <c r="F66">
        <v>997</v>
      </c>
      <c r="G66" t="str">
        <f>VLOOKUP(Tabel1[[#This Row],[Gruppe]],Statistikkoder!$A$1:$C$157,2,FALSE)</f>
        <v>    Passager ekstra i bil                          </v>
      </c>
      <c r="H66">
        <v>0</v>
      </c>
      <c r="I66">
        <v>2</v>
      </c>
      <c r="J66">
        <v>0</v>
      </c>
      <c r="K66">
        <f>IF(AND(Tabel1[[#This Row],[Gruppe]]&gt;=610,Tabel1[[#This Row],[Gruppe]]&lt;=765),Tabel1[[#This Row],[Dækmeter]],0)</f>
        <v>0</v>
      </c>
      <c r="L66">
        <v>0</v>
      </c>
      <c r="M66" t="s">
        <v>2</v>
      </c>
      <c r="N66" t="str">
        <f>VLOOKUP($F66,Statistikkoder!$A$2:$C$157,3,FALSE)</f>
        <v>Passager</v>
      </c>
    </row>
    <row r="67" spans="1:14" x14ac:dyDescent="0.2">
      <c r="A67" t="s">
        <v>194</v>
      </c>
      <c r="B67" s="1">
        <v>0.37152777777777779</v>
      </c>
      <c r="C67" t="s">
        <v>3</v>
      </c>
      <c r="D67" t="s">
        <v>4</v>
      </c>
      <c r="E67" t="s">
        <v>192</v>
      </c>
      <c r="F67">
        <v>10</v>
      </c>
      <c r="G67" t="str">
        <f>VLOOKUP(Tabel1[[#This Row],[Gruppe]],Statistikkoder!$A$1:$C$157,2,FALSE)</f>
        <v>    Voksen gående                    </v>
      </c>
      <c r="H67">
        <v>0</v>
      </c>
      <c r="I67">
        <v>3</v>
      </c>
      <c r="J67">
        <v>0</v>
      </c>
      <c r="K67">
        <f>IF(AND(Tabel1[[#This Row],[Gruppe]]&gt;=610,Tabel1[[#This Row],[Gruppe]]&lt;=765),Tabel1[[#This Row],[Dækmeter]],0)</f>
        <v>0</v>
      </c>
      <c r="L67">
        <v>0</v>
      </c>
      <c r="M67" t="s">
        <v>2</v>
      </c>
      <c r="N67" t="str">
        <f>VLOOKUP($F67,Statistikkoder!$A$2:$C$157,3,FALSE)</f>
        <v>Passager</v>
      </c>
    </row>
    <row r="68" spans="1:14" x14ac:dyDescent="0.2">
      <c r="A68" t="s">
        <v>194</v>
      </c>
      <c r="B68" s="1">
        <v>0.37152777777777779</v>
      </c>
      <c r="C68" t="s">
        <v>3</v>
      </c>
      <c r="D68" t="s">
        <v>4</v>
      </c>
      <c r="E68" t="s">
        <v>192</v>
      </c>
      <c r="F68">
        <v>25</v>
      </c>
      <c r="G68" t="str">
        <f>VLOOKUP(Tabel1[[#This Row],[Gruppe]],Statistikkoder!$A$1:$C$157,2,FALSE)</f>
        <v>    Barn 4-15 år gående              </v>
      </c>
      <c r="H68">
        <v>0</v>
      </c>
      <c r="I68">
        <v>1</v>
      </c>
      <c r="J68">
        <v>0</v>
      </c>
      <c r="K68">
        <f>IF(AND(Tabel1[[#This Row],[Gruppe]]&gt;=610,Tabel1[[#This Row],[Gruppe]]&lt;=765),Tabel1[[#This Row],[Dækmeter]],0)</f>
        <v>0</v>
      </c>
      <c r="L68">
        <v>0</v>
      </c>
      <c r="M68" t="s">
        <v>2</v>
      </c>
      <c r="N68" t="str">
        <f>VLOOKUP($F68,Statistikkoder!$A$2:$C$157,3,FALSE)</f>
        <v>Passager</v>
      </c>
    </row>
    <row r="69" spans="1:14" x14ac:dyDescent="0.2">
      <c r="A69" t="s">
        <v>194</v>
      </c>
      <c r="B69" s="1">
        <v>0.37152777777777779</v>
      </c>
      <c r="C69" t="s">
        <v>3</v>
      </c>
      <c r="D69" t="s">
        <v>4</v>
      </c>
      <c r="E69" t="s">
        <v>192</v>
      </c>
      <c r="F69">
        <v>40</v>
      </c>
      <c r="G69" t="str">
        <f>VLOOKUP(Tabel1[[#This Row],[Gruppe]],Statistikkoder!$A$1:$C$157,2,FALSE)</f>
        <v>    Pensionist gående                </v>
      </c>
      <c r="H69">
        <v>0</v>
      </c>
      <c r="I69">
        <v>1</v>
      </c>
      <c r="J69">
        <v>0</v>
      </c>
      <c r="K69">
        <f>IF(AND(Tabel1[[#This Row],[Gruppe]]&gt;=610,Tabel1[[#This Row],[Gruppe]]&lt;=765),Tabel1[[#This Row],[Dækmeter]],0)</f>
        <v>0</v>
      </c>
      <c r="L69">
        <v>0</v>
      </c>
      <c r="M69" t="s">
        <v>2</v>
      </c>
      <c r="N69" t="str">
        <f>VLOOKUP($F69,Statistikkoder!$A$2:$C$157,3,FALSE)</f>
        <v>Passager</v>
      </c>
    </row>
    <row r="70" spans="1:14" x14ac:dyDescent="0.2">
      <c r="A70" t="s">
        <v>194</v>
      </c>
      <c r="B70" s="1">
        <v>0.37152777777777779</v>
      </c>
      <c r="C70" t="s">
        <v>3</v>
      </c>
      <c r="D70" t="s">
        <v>4</v>
      </c>
      <c r="E70" t="s">
        <v>192</v>
      </c>
      <c r="F70">
        <v>110</v>
      </c>
      <c r="G70" t="str">
        <f>VLOOKUP(Tabel1[[#This Row],[Gruppe]],Statistikkoder!$A$1:$C$157,2,FALSE)</f>
        <v>    Bil &lt; 1,95 m                            </v>
      </c>
      <c r="H70">
        <v>9</v>
      </c>
      <c r="I70">
        <v>21</v>
      </c>
      <c r="J70">
        <v>54</v>
      </c>
      <c r="K70">
        <f>IF(AND(Tabel1[[#This Row],[Gruppe]]&gt;=610,Tabel1[[#This Row],[Gruppe]]&lt;=765),Tabel1[[#This Row],[Dækmeter]],0)</f>
        <v>0</v>
      </c>
      <c r="L70">
        <v>0</v>
      </c>
      <c r="M70" t="s">
        <v>2</v>
      </c>
      <c r="N70" t="str">
        <f>VLOOKUP($F70,Statistikkoder!$A$2:$C$157,3,FALSE)</f>
        <v>Personbil</v>
      </c>
    </row>
    <row r="71" spans="1:14" x14ac:dyDescent="0.2">
      <c r="A71" t="s">
        <v>194</v>
      </c>
      <c r="B71" s="1">
        <v>0.37152777777777779</v>
      </c>
      <c r="C71" t="s">
        <v>3</v>
      </c>
      <c r="D71" t="s">
        <v>4</v>
      </c>
      <c r="E71" t="s">
        <v>192</v>
      </c>
      <c r="F71">
        <v>130</v>
      </c>
      <c r="G71" t="str">
        <f>VLOOKUP(Tabel1[[#This Row],[Gruppe]],Statistikkoder!$A$1:$C$157,2,FALSE)</f>
        <v>    Bil &lt; 1,95 m pensionist                  </v>
      </c>
      <c r="H71">
        <v>5</v>
      </c>
      <c r="I71">
        <v>8</v>
      </c>
      <c r="J71">
        <v>30</v>
      </c>
      <c r="K71">
        <f>IF(AND(Tabel1[[#This Row],[Gruppe]]&gt;=610,Tabel1[[#This Row],[Gruppe]]&lt;=765),Tabel1[[#This Row],[Dækmeter]],0)</f>
        <v>0</v>
      </c>
      <c r="L71">
        <v>0</v>
      </c>
      <c r="M71" t="s">
        <v>2</v>
      </c>
      <c r="N71" t="str">
        <f>VLOOKUP($F71,Statistikkoder!$A$2:$C$157,3,FALSE)</f>
        <v>Personbil</v>
      </c>
    </row>
    <row r="72" spans="1:14" x14ac:dyDescent="0.2">
      <c r="A72" t="s">
        <v>194</v>
      </c>
      <c r="B72" s="1">
        <v>0.37152777777777779</v>
      </c>
      <c r="C72" t="s">
        <v>3</v>
      </c>
      <c r="D72" t="s">
        <v>4</v>
      </c>
      <c r="E72" t="s">
        <v>192</v>
      </c>
      <c r="F72">
        <v>510</v>
      </c>
      <c r="G72" t="str">
        <f>VLOOKUP(Tabel1[[#This Row],[Gruppe]],Statistikkoder!$A$1:$C$157,2,FALSE)</f>
        <v>    Cykel Voksen                            </v>
      </c>
      <c r="H72">
        <v>1</v>
      </c>
      <c r="I72">
        <v>0</v>
      </c>
      <c r="J72">
        <v>1</v>
      </c>
      <c r="K72">
        <f>IF(AND(Tabel1[[#This Row],[Gruppe]]&gt;=610,Tabel1[[#This Row],[Gruppe]]&lt;=765),Tabel1[[#This Row],[Dækmeter]],0)</f>
        <v>0</v>
      </c>
      <c r="L72">
        <v>0</v>
      </c>
      <c r="M72" t="s">
        <v>2</v>
      </c>
      <c r="N72" t="str">
        <f>VLOOKUP($F72,Statistikkoder!$A$2:$C$157,3,FALSE)</f>
        <v>Cykel</v>
      </c>
    </row>
    <row r="73" spans="1:14" x14ac:dyDescent="0.2">
      <c r="A73" t="s">
        <v>194</v>
      </c>
      <c r="B73" s="1">
        <v>0.37152777777777779</v>
      </c>
      <c r="C73" t="s">
        <v>3</v>
      </c>
      <c r="D73" t="s">
        <v>4</v>
      </c>
      <c r="E73" t="s">
        <v>192</v>
      </c>
      <c r="F73">
        <v>945</v>
      </c>
      <c r="G73" t="str">
        <f>VLOOKUP(Tabel1[[#This Row],[Gruppe]],Statistikkoder!$A$1:$C$157,2,FALSE)</f>
        <v xml:space="preserve">    Pendler Bil &lt; 1,95 m                            </v>
      </c>
      <c r="H73">
        <v>5</v>
      </c>
      <c r="I73">
        <v>8</v>
      </c>
      <c r="J73">
        <v>30</v>
      </c>
      <c r="K73">
        <f>IF(AND(Tabel1[[#This Row],[Gruppe]]&gt;=610,Tabel1[[#This Row],[Gruppe]]&lt;=765),Tabel1[[#This Row],[Dækmeter]],0)</f>
        <v>0</v>
      </c>
      <c r="L73">
        <v>0</v>
      </c>
      <c r="M73" t="s">
        <v>2</v>
      </c>
      <c r="N73" t="str">
        <f>VLOOKUP($F73,Statistikkoder!$A$2:$C$157,3,FALSE)</f>
        <v>Personbil</v>
      </c>
    </row>
    <row r="74" spans="1:14" x14ac:dyDescent="0.2">
      <c r="A74" t="s">
        <v>194</v>
      </c>
      <c r="B74" s="1">
        <v>0.37152777777777779</v>
      </c>
      <c r="C74" t="s">
        <v>3</v>
      </c>
      <c r="D74" t="s">
        <v>4</v>
      </c>
      <c r="E74" t="s">
        <v>192</v>
      </c>
      <c r="F74">
        <v>955</v>
      </c>
      <c r="G74" t="str">
        <f>VLOOKUP(Tabel1[[#This Row],[Gruppe]],Statistikkoder!$A$1:$C$157,2,FALSE)</f>
        <v>    Pendler Bil m/anh. &lt; 1,95 m              </v>
      </c>
      <c r="H74">
        <v>1</v>
      </c>
      <c r="I74">
        <v>2</v>
      </c>
      <c r="J74">
        <v>6</v>
      </c>
      <c r="K74">
        <f>IF(AND(Tabel1[[#This Row],[Gruppe]]&gt;=610,Tabel1[[#This Row],[Gruppe]]&lt;=765),Tabel1[[#This Row],[Dækmeter]],0)</f>
        <v>0</v>
      </c>
      <c r="L74">
        <v>0</v>
      </c>
      <c r="M74" t="s">
        <v>2</v>
      </c>
      <c r="N74" t="str">
        <f>VLOOKUP($F74,Statistikkoder!$A$2:$C$157,3,FALSE)</f>
        <v>Personbil</v>
      </c>
    </row>
    <row r="75" spans="1:14" x14ac:dyDescent="0.2">
      <c r="A75" t="s">
        <v>194</v>
      </c>
      <c r="B75" s="1">
        <v>0.37152777777777779</v>
      </c>
      <c r="C75" t="s">
        <v>3</v>
      </c>
      <c r="D75" t="s">
        <v>4</v>
      </c>
      <c r="E75" t="s">
        <v>192</v>
      </c>
      <c r="F75">
        <v>996</v>
      </c>
      <c r="G75" t="str">
        <f>VLOOKUP(Tabel1[[#This Row],[Gruppe]],Statistikkoder!$A$1:$C$157,2,FALSE)</f>
        <v>    Passager i køretøj                            </v>
      </c>
      <c r="H75">
        <v>0</v>
      </c>
      <c r="I75">
        <v>39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2</v>
      </c>
      <c r="N75" t="str">
        <f>VLOOKUP($F75,Statistikkoder!$A$2:$C$157,3,FALSE)</f>
        <v>Passager</v>
      </c>
    </row>
    <row r="76" spans="1:14" x14ac:dyDescent="0.2">
      <c r="A76" t="s">
        <v>194</v>
      </c>
      <c r="B76" s="1">
        <v>0.37152777777777779</v>
      </c>
      <c r="C76" t="s">
        <v>3</v>
      </c>
      <c r="D76" t="s">
        <v>4</v>
      </c>
      <c r="E76" t="s">
        <v>192</v>
      </c>
      <c r="F76">
        <v>997</v>
      </c>
      <c r="G76" t="str">
        <f>VLOOKUP(Tabel1[[#This Row],[Gruppe]],Statistikkoder!$A$1:$C$157,2,FALSE)</f>
        <v>    Passager ekstra i bil                          </v>
      </c>
      <c r="H76">
        <v>0</v>
      </c>
      <c r="I76">
        <v>1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2</v>
      </c>
      <c r="N76" t="str">
        <f>VLOOKUP($F76,Statistikkoder!$A$2:$C$157,3,FALSE)</f>
        <v>Passager</v>
      </c>
    </row>
    <row r="77" spans="1:14" x14ac:dyDescent="0.2">
      <c r="A77" t="s">
        <v>194</v>
      </c>
      <c r="B77" s="1">
        <v>0.54166666666666663</v>
      </c>
      <c r="C77" t="s">
        <v>0</v>
      </c>
      <c r="D77" t="s">
        <v>1</v>
      </c>
      <c r="E77" t="s">
        <v>192</v>
      </c>
      <c r="F77">
        <v>10</v>
      </c>
      <c r="G77" t="str">
        <f>VLOOKUP(Tabel1[[#This Row],[Gruppe]],Statistikkoder!$A$1:$C$157,2,FALSE)</f>
        <v>    Voksen gående                    </v>
      </c>
      <c r="H77">
        <v>0</v>
      </c>
      <c r="I77">
        <v>20</v>
      </c>
      <c r="J77">
        <v>0</v>
      </c>
      <c r="K77">
        <f>IF(AND(Tabel1[[#This Row],[Gruppe]]&gt;=610,Tabel1[[#This Row],[Gruppe]]&lt;=765),Tabel1[[#This Row],[Dækmeter]],0)</f>
        <v>0</v>
      </c>
      <c r="L77">
        <v>0</v>
      </c>
      <c r="M77" t="s">
        <v>2</v>
      </c>
      <c r="N77" t="str">
        <f>VLOOKUP($F77,Statistikkoder!$A$2:$C$157,3,FALSE)</f>
        <v>Passager</v>
      </c>
    </row>
    <row r="78" spans="1:14" x14ac:dyDescent="0.2">
      <c r="A78" t="s">
        <v>194</v>
      </c>
      <c r="B78" s="1">
        <v>0.54166666666666663</v>
      </c>
      <c r="C78" t="s">
        <v>0</v>
      </c>
      <c r="D78" t="s">
        <v>1</v>
      </c>
      <c r="E78" t="s">
        <v>192</v>
      </c>
      <c r="F78">
        <v>25</v>
      </c>
      <c r="G78" t="str">
        <f>VLOOKUP(Tabel1[[#This Row],[Gruppe]],Statistikkoder!$A$1:$C$157,2,FALSE)</f>
        <v>    Barn 4-15 år gående              </v>
      </c>
      <c r="H78">
        <v>0</v>
      </c>
      <c r="I78">
        <v>4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2</v>
      </c>
      <c r="N78" t="str">
        <f>VLOOKUP($F78,Statistikkoder!$A$2:$C$157,3,FALSE)</f>
        <v>Passager</v>
      </c>
    </row>
    <row r="79" spans="1:14" x14ac:dyDescent="0.2">
      <c r="A79" t="s">
        <v>194</v>
      </c>
      <c r="B79" s="1">
        <v>0.54166666666666663</v>
      </c>
      <c r="C79" t="s">
        <v>0</v>
      </c>
      <c r="D79" t="s">
        <v>1</v>
      </c>
      <c r="E79" t="s">
        <v>192</v>
      </c>
      <c r="F79">
        <v>31</v>
      </c>
      <c r="G79" t="str">
        <f>VLOOKUP(Tabel1[[#This Row],[Gruppe]],Statistikkoder!$A$1:$C$157,2,FALSE)</f>
        <v>    Barn  0-3 år gående              </v>
      </c>
      <c r="H79">
        <v>0</v>
      </c>
      <c r="I79">
        <v>2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2</v>
      </c>
      <c r="N79" t="str">
        <f>VLOOKUP($F79,Statistikkoder!$A$2:$C$157,3,FALSE)</f>
        <v>Passager</v>
      </c>
    </row>
    <row r="80" spans="1:14" x14ac:dyDescent="0.2">
      <c r="A80" t="s">
        <v>194</v>
      </c>
      <c r="B80" s="1">
        <v>0.54166666666666663</v>
      </c>
      <c r="C80" t="s">
        <v>0</v>
      </c>
      <c r="D80" t="s">
        <v>1</v>
      </c>
      <c r="E80" t="s">
        <v>192</v>
      </c>
      <c r="F80">
        <v>40</v>
      </c>
      <c r="G80" t="str">
        <f>VLOOKUP(Tabel1[[#This Row],[Gruppe]],Statistikkoder!$A$1:$C$157,2,FALSE)</f>
        <v>    Pensionist gående                </v>
      </c>
      <c r="H80">
        <v>0</v>
      </c>
      <c r="I80">
        <v>4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2</v>
      </c>
      <c r="N80" t="str">
        <f>VLOOKUP($F80,Statistikkoder!$A$2:$C$157,3,FALSE)</f>
        <v>Passager</v>
      </c>
    </row>
    <row r="81" spans="1:14" x14ac:dyDescent="0.2">
      <c r="A81" t="s">
        <v>194</v>
      </c>
      <c r="B81" s="1">
        <v>0.54166666666666663</v>
      </c>
      <c r="C81" t="s">
        <v>0</v>
      </c>
      <c r="D81" t="s">
        <v>1</v>
      </c>
      <c r="E81" t="s">
        <v>192</v>
      </c>
      <c r="F81">
        <v>110</v>
      </c>
      <c r="G81" t="str">
        <f>VLOOKUP(Tabel1[[#This Row],[Gruppe]],Statistikkoder!$A$1:$C$157,2,FALSE)</f>
        <v>    Bil &lt; 1,95 m                            </v>
      </c>
      <c r="H81">
        <v>45</v>
      </c>
      <c r="I81">
        <v>116</v>
      </c>
      <c r="J81">
        <v>270</v>
      </c>
      <c r="K81">
        <f>IF(AND(Tabel1[[#This Row],[Gruppe]]&gt;=610,Tabel1[[#This Row],[Gruppe]]&lt;=765),Tabel1[[#This Row],[Dækmeter]],0)</f>
        <v>0</v>
      </c>
      <c r="L81">
        <v>0</v>
      </c>
      <c r="M81" t="s">
        <v>2</v>
      </c>
      <c r="N81" t="str">
        <f>VLOOKUP($F81,Statistikkoder!$A$2:$C$157,3,FALSE)</f>
        <v>Personbil</v>
      </c>
    </row>
    <row r="82" spans="1:14" x14ac:dyDescent="0.2">
      <c r="A82" t="s">
        <v>194</v>
      </c>
      <c r="B82" s="1">
        <v>0.54166666666666663</v>
      </c>
      <c r="C82" t="s">
        <v>0</v>
      </c>
      <c r="D82" t="s">
        <v>1</v>
      </c>
      <c r="E82" t="s">
        <v>192</v>
      </c>
      <c r="F82">
        <v>130</v>
      </c>
      <c r="G82" t="str">
        <f>VLOOKUP(Tabel1[[#This Row],[Gruppe]],Statistikkoder!$A$1:$C$157,2,FALSE)</f>
        <v>    Bil &lt; 1,95 m pensionist                  </v>
      </c>
      <c r="H82">
        <v>10</v>
      </c>
      <c r="I82">
        <v>18</v>
      </c>
      <c r="J82">
        <v>60</v>
      </c>
      <c r="K82">
        <f>IF(AND(Tabel1[[#This Row],[Gruppe]]&gt;=610,Tabel1[[#This Row],[Gruppe]]&lt;=765),Tabel1[[#This Row],[Dækmeter]],0)</f>
        <v>0</v>
      </c>
      <c r="L82">
        <v>0</v>
      </c>
      <c r="M82" t="s">
        <v>2</v>
      </c>
      <c r="N82" t="str">
        <f>VLOOKUP($F82,Statistikkoder!$A$2:$C$157,3,FALSE)</f>
        <v>Personbil</v>
      </c>
    </row>
    <row r="83" spans="1:14" x14ac:dyDescent="0.2">
      <c r="A83" t="s">
        <v>194</v>
      </c>
      <c r="B83" s="1">
        <v>0.54166666666666663</v>
      </c>
      <c r="C83" t="s">
        <v>0</v>
      </c>
      <c r="D83" t="s">
        <v>1</v>
      </c>
      <c r="E83" t="s">
        <v>192</v>
      </c>
      <c r="F83">
        <v>505</v>
      </c>
      <c r="G83" t="str">
        <f>VLOOKUP(Tabel1[[#This Row],[Gruppe]],Statistikkoder!$A$1:$C$157,2,FALSE)</f>
        <v>    Cykel Pensionist                        </v>
      </c>
      <c r="H83">
        <v>2</v>
      </c>
      <c r="I83">
        <v>0</v>
      </c>
      <c r="J83">
        <v>2</v>
      </c>
      <c r="K83">
        <f>IF(AND(Tabel1[[#This Row],[Gruppe]]&gt;=610,Tabel1[[#This Row],[Gruppe]]&lt;=765),Tabel1[[#This Row],[Dækmeter]],0)</f>
        <v>0</v>
      </c>
      <c r="L83">
        <v>0</v>
      </c>
      <c r="M83" t="s">
        <v>2</v>
      </c>
      <c r="N83" t="str">
        <f>VLOOKUP($F83,Statistikkoder!$A$2:$C$157,3,FALSE)</f>
        <v>Cykel</v>
      </c>
    </row>
    <row r="84" spans="1:14" x14ac:dyDescent="0.2">
      <c r="A84" t="s">
        <v>194</v>
      </c>
      <c r="B84" s="1">
        <v>0.54166666666666663</v>
      </c>
      <c r="C84" t="s">
        <v>0</v>
      </c>
      <c r="D84" t="s">
        <v>1</v>
      </c>
      <c r="E84" t="s">
        <v>192</v>
      </c>
      <c r="F84">
        <v>510</v>
      </c>
      <c r="G84" t="str">
        <f>VLOOKUP(Tabel1[[#This Row],[Gruppe]],Statistikkoder!$A$1:$C$157,2,FALSE)</f>
        <v>    Cykel Voksen                            </v>
      </c>
      <c r="H84">
        <v>2</v>
      </c>
      <c r="I84">
        <v>0</v>
      </c>
      <c r="J84">
        <v>2</v>
      </c>
      <c r="K84">
        <f>IF(AND(Tabel1[[#This Row],[Gruppe]]&gt;=610,Tabel1[[#This Row],[Gruppe]]&lt;=765),Tabel1[[#This Row],[Dækmeter]],0)</f>
        <v>0</v>
      </c>
      <c r="L84">
        <v>0</v>
      </c>
      <c r="M84" t="s">
        <v>2</v>
      </c>
      <c r="N84" t="str">
        <f>VLOOKUP($F84,Statistikkoder!$A$2:$C$157,3,FALSE)</f>
        <v>Cykel</v>
      </c>
    </row>
    <row r="85" spans="1:14" x14ac:dyDescent="0.2">
      <c r="A85" t="s">
        <v>194</v>
      </c>
      <c r="B85" s="1">
        <v>0.54166666666666663</v>
      </c>
      <c r="C85" t="s">
        <v>0</v>
      </c>
      <c r="D85" t="s">
        <v>1</v>
      </c>
      <c r="E85" t="s">
        <v>192</v>
      </c>
      <c r="F85">
        <v>730</v>
      </c>
      <c r="G85" t="str">
        <f>VLOOKUP(Tabel1[[#This Row],[Gruppe]],Statistikkoder!$A$1:$C$157,2,FALSE)</f>
        <v>    Sættervogn 17 m. max 40 tons            </v>
      </c>
      <c r="H85">
        <v>1</v>
      </c>
      <c r="I85">
        <v>0</v>
      </c>
      <c r="J85">
        <v>17</v>
      </c>
      <c r="K85">
        <f>IF(AND(Tabel1[[#This Row],[Gruppe]]&gt;=610,Tabel1[[#This Row],[Gruppe]]&lt;=765),Tabel1[[#This Row],[Dækmeter]],0)</f>
        <v>17</v>
      </c>
      <c r="L85">
        <v>0</v>
      </c>
      <c r="M85" t="s">
        <v>2</v>
      </c>
      <c r="N85" t="str">
        <f>VLOOKUP($F85,Statistikkoder!$A$2:$C$157,3,FALSE)</f>
        <v>Sættevogn</v>
      </c>
    </row>
    <row r="86" spans="1:14" x14ac:dyDescent="0.2">
      <c r="A86" t="s">
        <v>194</v>
      </c>
      <c r="B86" s="1">
        <v>0.54166666666666663</v>
      </c>
      <c r="C86" t="s">
        <v>0</v>
      </c>
      <c r="D86" t="s">
        <v>1</v>
      </c>
      <c r="E86" t="s">
        <v>192</v>
      </c>
      <c r="F86">
        <v>945</v>
      </c>
      <c r="G86" t="str">
        <f>VLOOKUP(Tabel1[[#This Row],[Gruppe]],Statistikkoder!$A$1:$C$157,2,FALSE)</f>
        <v xml:space="preserve">    Pendler Bil &lt; 1,95 m                            </v>
      </c>
      <c r="H86">
        <v>27</v>
      </c>
      <c r="I86">
        <v>55</v>
      </c>
      <c r="J86">
        <v>162</v>
      </c>
      <c r="K86">
        <f>IF(AND(Tabel1[[#This Row],[Gruppe]]&gt;=610,Tabel1[[#This Row],[Gruppe]]&lt;=765),Tabel1[[#This Row],[Dækmeter]],0)</f>
        <v>0</v>
      </c>
      <c r="L86">
        <v>0</v>
      </c>
      <c r="M86" t="s">
        <v>2</v>
      </c>
      <c r="N86" t="str">
        <f>VLOOKUP($F86,Statistikkoder!$A$2:$C$157,3,FALSE)</f>
        <v>Personbil</v>
      </c>
    </row>
    <row r="87" spans="1:14" x14ac:dyDescent="0.2">
      <c r="A87" t="s">
        <v>194</v>
      </c>
      <c r="B87" s="1">
        <v>0.54166666666666663</v>
      </c>
      <c r="C87" t="s">
        <v>0</v>
      </c>
      <c r="D87" t="s">
        <v>1</v>
      </c>
      <c r="E87" t="s">
        <v>192</v>
      </c>
      <c r="F87">
        <v>950</v>
      </c>
      <c r="G87" t="str">
        <f>VLOOKUP(Tabel1[[#This Row],[Gruppe]],Statistikkoder!$A$1:$C$157,2,FALSE)</f>
        <v>    Pendler Bil &gt; 1,95 m                            </v>
      </c>
      <c r="H87">
        <v>1</v>
      </c>
      <c r="I87">
        <v>3</v>
      </c>
      <c r="J87">
        <v>6</v>
      </c>
      <c r="K87">
        <f>IF(AND(Tabel1[[#This Row],[Gruppe]]&gt;=610,Tabel1[[#This Row],[Gruppe]]&lt;=765),Tabel1[[#This Row],[Dækmeter]],0)</f>
        <v>0</v>
      </c>
      <c r="L87">
        <v>0</v>
      </c>
      <c r="M87" t="s">
        <v>2</v>
      </c>
      <c r="N87" t="str">
        <f>VLOOKUP($F87,Statistikkoder!$A$2:$C$157,3,FALSE)</f>
        <v>Personbil</v>
      </c>
    </row>
    <row r="88" spans="1:14" x14ac:dyDescent="0.2">
      <c r="A88" t="s">
        <v>194</v>
      </c>
      <c r="B88" s="1">
        <v>0.54166666666666663</v>
      </c>
      <c r="C88" t="s">
        <v>0</v>
      </c>
      <c r="D88" t="s">
        <v>1</v>
      </c>
      <c r="E88" t="s">
        <v>192</v>
      </c>
      <c r="F88">
        <v>996</v>
      </c>
      <c r="G88" t="str">
        <f>VLOOKUP(Tabel1[[#This Row],[Gruppe]],Statistikkoder!$A$1:$C$157,2,FALSE)</f>
        <v>    Passager i køretøj                            </v>
      </c>
      <c r="H88">
        <v>0</v>
      </c>
      <c r="I88">
        <v>192</v>
      </c>
      <c r="J88">
        <v>0</v>
      </c>
      <c r="K88">
        <f>IF(AND(Tabel1[[#This Row],[Gruppe]]&gt;=610,Tabel1[[#This Row],[Gruppe]]&lt;=765),Tabel1[[#This Row],[Dækmeter]],0)</f>
        <v>0</v>
      </c>
      <c r="L88">
        <v>0</v>
      </c>
      <c r="M88" t="s">
        <v>2</v>
      </c>
      <c r="N88" t="str">
        <f>VLOOKUP($F88,Statistikkoder!$A$2:$C$157,3,FALSE)</f>
        <v>Passager</v>
      </c>
    </row>
    <row r="89" spans="1:14" x14ac:dyDescent="0.2">
      <c r="A89" t="s">
        <v>194</v>
      </c>
      <c r="B89" s="1">
        <v>0.54166666666666663</v>
      </c>
      <c r="C89" t="s">
        <v>0</v>
      </c>
      <c r="D89" t="s">
        <v>1</v>
      </c>
      <c r="E89" t="s">
        <v>192</v>
      </c>
      <c r="F89">
        <v>997</v>
      </c>
      <c r="G89" t="str">
        <f>VLOOKUP(Tabel1[[#This Row],[Gruppe]],Statistikkoder!$A$1:$C$157,2,FALSE)</f>
        <v>    Passager ekstra i bil                          </v>
      </c>
      <c r="H89">
        <v>0</v>
      </c>
      <c r="I89">
        <v>3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2</v>
      </c>
      <c r="N89" t="str">
        <f>VLOOKUP($F89,Statistikkoder!$A$2:$C$157,3,FALSE)</f>
        <v>Passager</v>
      </c>
    </row>
    <row r="90" spans="1:14" x14ac:dyDescent="0.2">
      <c r="A90" t="s">
        <v>194</v>
      </c>
      <c r="B90" s="1">
        <v>0.61458333333333337</v>
      </c>
      <c r="C90" t="s">
        <v>3</v>
      </c>
      <c r="D90" t="s">
        <v>4</v>
      </c>
      <c r="E90" t="s">
        <v>192</v>
      </c>
      <c r="F90">
        <v>10</v>
      </c>
      <c r="G90" t="str">
        <f>VLOOKUP(Tabel1[[#This Row],[Gruppe]],Statistikkoder!$A$1:$C$157,2,FALSE)</f>
        <v>    Voksen gående                    </v>
      </c>
      <c r="H90">
        <v>0</v>
      </c>
      <c r="I90">
        <v>11</v>
      </c>
      <c r="J90">
        <v>0</v>
      </c>
      <c r="K90">
        <f>IF(AND(Tabel1[[#This Row],[Gruppe]]&gt;=610,Tabel1[[#This Row],[Gruppe]]&lt;=765),Tabel1[[#This Row],[Dækmeter]],0)</f>
        <v>0</v>
      </c>
      <c r="L90">
        <v>0</v>
      </c>
      <c r="M90" t="s">
        <v>2</v>
      </c>
      <c r="N90" t="str">
        <f>VLOOKUP($F90,Statistikkoder!$A$2:$C$157,3,FALSE)</f>
        <v>Passager</v>
      </c>
    </row>
    <row r="91" spans="1:14" x14ac:dyDescent="0.2">
      <c r="A91" t="s">
        <v>194</v>
      </c>
      <c r="B91" s="1">
        <v>0.61458333333333337</v>
      </c>
      <c r="C91" t="s">
        <v>3</v>
      </c>
      <c r="D91" t="s">
        <v>4</v>
      </c>
      <c r="E91" t="s">
        <v>192</v>
      </c>
      <c r="F91">
        <v>25</v>
      </c>
      <c r="G91" t="str">
        <f>VLOOKUP(Tabel1[[#This Row],[Gruppe]],Statistikkoder!$A$1:$C$157,2,FALSE)</f>
        <v>    Barn 4-15 år gående              </v>
      </c>
      <c r="H91">
        <v>0</v>
      </c>
      <c r="I91">
        <v>5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2</v>
      </c>
      <c r="N91" t="str">
        <f>VLOOKUP($F91,Statistikkoder!$A$2:$C$157,3,FALSE)</f>
        <v>Passager</v>
      </c>
    </row>
    <row r="92" spans="1:14" x14ac:dyDescent="0.2">
      <c r="A92" t="s">
        <v>194</v>
      </c>
      <c r="B92" s="1">
        <v>0.61458333333333337</v>
      </c>
      <c r="C92" t="s">
        <v>3</v>
      </c>
      <c r="D92" t="s">
        <v>4</v>
      </c>
      <c r="E92" t="s">
        <v>192</v>
      </c>
      <c r="F92">
        <v>27</v>
      </c>
      <c r="G92" t="str">
        <f>VLOOKUP(Tabel1[[#This Row],[Gruppe]],Statistikkoder!$A$1:$C$157,2,FALSE)</f>
        <v>    Barn 4-15 år gående Pendler      </v>
      </c>
      <c r="H92">
        <v>0</v>
      </c>
      <c r="I92">
        <v>1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2</v>
      </c>
      <c r="N92" t="str">
        <f>VLOOKUP($F92,Statistikkoder!$A$2:$C$157,3,FALSE)</f>
        <v>Passager</v>
      </c>
    </row>
    <row r="93" spans="1:14" x14ac:dyDescent="0.2">
      <c r="A93" t="s">
        <v>194</v>
      </c>
      <c r="B93" s="1">
        <v>0.61458333333333337</v>
      </c>
      <c r="C93" t="s">
        <v>3</v>
      </c>
      <c r="D93" t="s">
        <v>4</v>
      </c>
      <c r="E93" t="s">
        <v>192</v>
      </c>
      <c r="F93">
        <v>40</v>
      </c>
      <c r="G93" t="str">
        <f>VLOOKUP(Tabel1[[#This Row],[Gruppe]],Statistikkoder!$A$1:$C$157,2,FALSE)</f>
        <v>    Pensionist gående                </v>
      </c>
      <c r="H93">
        <v>0</v>
      </c>
      <c r="I93">
        <v>2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2</v>
      </c>
      <c r="N93" t="str">
        <f>VLOOKUP($F93,Statistikkoder!$A$2:$C$157,3,FALSE)</f>
        <v>Passager</v>
      </c>
    </row>
    <row r="94" spans="1:14" x14ac:dyDescent="0.2">
      <c r="A94" t="s">
        <v>194</v>
      </c>
      <c r="B94" s="1">
        <v>0.61458333333333337</v>
      </c>
      <c r="C94" t="s">
        <v>3</v>
      </c>
      <c r="D94" t="s">
        <v>4</v>
      </c>
      <c r="E94" t="s">
        <v>192</v>
      </c>
      <c r="F94">
        <v>110</v>
      </c>
      <c r="G94" t="str">
        <f>VLOOKUP(Tabel1[[#This Row],[Gruppe]],Statistikkoder!$A$1:$C$157,2,FALSE)</f>
        <v>    Bil &lt; 1,95 m                            </v>
      </c>
      <c r="H94">
        <v>10</v>
      </c>
      <c r="I94">
        <v>21</v>
      </c>
      <c r="J94">
        <v>60</v>
      </c>
      <c r="K94">
        <f>IF(AND(Tabel1[[#This Row],[Gruppe]]&gt;=610,Tabel1[[#This Row],[Gruppe]]&lt;=765),Tabel1[[#This Row],[Dækmeter]],0)</f>
        <v>0</v>
      </c>
      <c r="L94">
        <v>0</v>
      </c>
      <c r="M94" t="s">
        <v>2</v>
      </c>
      <c r="N94" t="str">
        <f>VLOOKUP($F94,Statistikkoder!$A$2:$C$157,3,FALSE)</f>
        <v>Personbil</v>
      </c>
    </row>
    <row r="95" spans="1:14" x14ac:dyDescent="0.2">
      <c r="A95" t="s">
        <v>194</v>
      </c>
      <c r="B95" s="1">
        <v>0.61458333333333337</v>
      </c>
      <c r="C95" t="s">
        <v>3</v>
      </c>
      <c r="D95" t="s">
        <v>4</v>
      </c>
      <c r="E95" t="s">
        <v>192</v>
      </c>
      <c r="F95">
        <v>115</v>
      </c>
      <c r="G95" t="str">
        <f>VLOOKUP(Tabel1[[#This Row],[Gruppe]],Statistikkoder!$A$1:$C$157,2,FALSE)</f>
        <v>    Bil &lt; 1,95 m med anhænger                </v>
      </c>
      <c r="H95">
        <v>1</v>
      </c>
      <c r="I95">
        <v>2</v>
      </c>
      <c r="J95">
        <v>6</v>
      </c>
      <c r="K95">
        <f>IF(AND(Tabel1[[#This Row],[Gruppe]]&gt;=610,Tabel1[[#This Row],[Gruppe]]&lt;=765),Tabel1[[#This Row],[Dækmeter]],0)</f>
        <v>0</v>
      </c>
      <c r="L95">
        <v>0</v>
      </c>
      <c r="M95" t="s">
        <v>2</v>
      </c>
      <c r="N95" t="str">
        <f>VLOOKUP($F95,Statistikkoder!$A$2:$C$157,3,FALSE)</f>
        <v>Personbil</v>
      </c>
    </row>
    <row r="96" spans="1:14" x14ac:dyDescent="0.2">
      <c r="A96" t="s">
        <v>194</v>
      </c>
      <c r="B96" s="1">
        <v>0.61458333333333337</v>
      </c>
      <c r="C96" t="s">
        <v>3</v>
      </c>
      <c r="D96" t="s">
        <v>4</v>
      </c>
      <c r="E96" t="s">
        <v>192</v>
      </c>
      <c r="F96">
        <v>130</v>
      </c>
      <c r="G96" t="str">
        <f>VLOOKUP(Tabel1[[#This Row],[Gruppe]],Statistikkoder!$A$1:$C$157,2,FALSE)</f>
        <v>    Bil &lt; 1,95 m pensionist                  </v>
      </c>
      <c r="H96">
        <v>1</v>
      </c>
      <c r="I96">
        <v>1</v>
      </c>
      <c r="J96">
        <v>6</v>
      </c>
      <c r="K96">
        <f>IF(AND(Tabel1[[#This Row],[Gruppe]]&gt;=610,Tabel1[[#This Row],[Gruppe]]&lt;=765),Tabel1[[#This Row],[Dækmeter]],0)</f>
        <v>0</v>
      </c>
      <c r="L96">
        <v>0</v>
      </c>
      <c r="M96" t="s">
        <v>2</v>
      </c>
      <c r="N96" t="str">
        <f>VLOOKUP($F96,Statistikkoder!$A$2:$C$157,3,FALSE)</f>
        <v>Personbil</v>
      </c>
    </row>
    <row r="97" spans="1:14" x14ac:dyDescent="0.2">
      <c r="A97" t="s">
        <v>194</v>
      </c>
      <c r="B97" s="1">
        <v>0.61458333333333337</v>
      </c>
      <c r="C97" t="s">
        <v>3</v>
      </c>
      <c r="D97" t="s">
        <v>4</v>
      </c>
      <c r="E97" t="s">
        <v>192</v>
      </c>
      <c r="F97">
        <v>510</v>
      </c>
      <c r="G97" t="str">
        <f>VLOOKUP(Tabel1[[#This Row],[Gruppe]],Statistikkoder!$A$1:$C$157,2,FALSE)</f>
        <v>    Cykel Voksen                            </v>
      </c>
      <c r="H97">
        <v>1</v>
      </c>
      <c r="I97">
        <v>0</v>
      </c>
      <c r="J97">
        <v>1</v>
      </c>
      <c r="K97">
        <f>IF(AND(Tabel1[[#This Row],[Gruppe]]&gt;=610,Tabel1[[#This Row],[Gruppe]]&lt;=765),Tabel1[[#This Row],[Dækmeter]],0)</f>
        <v>0</v>
      </c>
      <c r="L97">
        <v>0</v>
      </c>
      <c r="M97" t="s">
        <v>2</v>
      </c>
      <c r="N97" t="str">
        <f>VLOOKUP($F97,Statistikkoder!$A$2:$C$157,3,FALSE)</f>
        <v>Cykel</v>
      </c>
    </row>
    <row r="98" spans="1:14" x14ac:dyDescent="0.2">
      <c r="A98" t="s">
        <v>194</v>
      </c>
      <c r="B98" s="1">
        <v>0.61458333333333337</v>
      </c>
      <c r="C98" t="s">
        <v>3</v>
      </c>
      <c r="D98" t="s">
        <v>4</v>
      </c>
      <c r="E98" t="s">
        <v>192</v>
      </c>
      <c r="F98">
        <v>730</v>
      </c>
      <c r="G98" t="str">
        <f>VLOOKUP(Tabel1[[#This Row],[Gruppe]],Statistikkoder!$A$1:$C$157,2,FALSE)</f>
        <v>    Sættervogn 17 m. max 40 tons            </v>
      </c>
      <c r="H98">
        <v>1</v>
      </c>
      <c r="I98">
        <v>0</v>
      </c>
      <c r="J98">
        <v>17</v>
      </c>
      <c r="K98">
        <f>IF(AND(Tabel1[[#This Row],[Gruppe]]&gt;=610,Tabel1[[#This Row],[Gruppe]]&lt;=765),Tabel1[[#This Row],[Dækmeter]],0)</f>
        <v>17</v>
      </c>
      <c r="L98">
        <v>0</v>
      </c>
      <c r="M98" t="s">
        <v>2</v>
      </c>
      <c r="N98" t="str">
        <f>VLOOKUP($F98,Statistikkoder!$A$2:$C$157,3,FALSE)</f>
        <v>Sættevogn</v>
      </c>
    </row>
    <row r="99" spans="1:14" x14ac:dyDescent="0.2">
      <c r="A99" t="s">
        <v>194</v>
      </c>
      <c r="B99" s="1">
        <v>0.61458333333333337</v>
      </c>
      <c r="C99" t="s">
        <v>3</v>
      </c>
      <c r="D99" t="s">
        <v>4</v>
      </c>
      <c r="E99" t="s">
        <v>192</v>
      </c>
      <c r="F99">
        <v>776</v>
      </c>
      <c r="G99" t="str">
        <f>VLOOKUP(Tabel1[[#This Row],[Gruppe]],Statistikkoder!$A$1:$C$157,2,FALSE)</f>
        <v>    Fragtgods  lille                        </v>
      </c>
      <c r="H99">
        <v>1</v>
      </c>
      <c r="I99">
        <v>0</v>
      </c>
      <c r="J99">
        <v>1</v>
      </c>
      <c r="K99">
        <f>IF(AND(Tabel1[[#This Row],[Gruppe]]&gt;=610,Tabel1[[#This Row],[Gruppe]]&lt;=765),Tabel1[[#This Row],[Dækmeter]],0)</f>
        <v>0</v>
      </c>
      <c r="L99">
        <v>0</v>
      </c>
      <c r="M99" t="s">
        <v>2</v>
      </c>
      <c r="N99" t="str">
        <f>VLOOKUP($F99,Statistikkoder!$A$2:$C$157,3,FALSE)</f>
        <v>n/a</v>
      </c>
    </row>
    <row r="100" spans="1:14" x14ac:dyDescent="0.2">
      <c r="A100" t="s">
        <v>194</v>
      </c>
      <c r="B100" s="1">
        <v>0.61458333333333337</v>
      </c>
      <c r="C100" t="s">
        <v>3</v>
      </c>
      <c r="D100" t="s">
        <v>4</v>
      </c>
      <c r="E100" t="s">
        <v>192</v>
      </c>
      <c r="F100">
        <v>945</v>
      </c>
      <c r="G100" t="str">
        <f>VLOOKUP(Tabel1[[#This Row],[Gruppe]],Statistikkoder!$A$1:$C$157,2,FALSE)</f>
        <v xml:space="preserve">    Pendler Bil &lt; 1,95 m                            </v>
      </c>
      <c r="H100">
        <v>10</v>
      </c>
      <c r="I100">
        <v>17</v>
      </c>
      <c r="J100">
        <v>60</v>
      </c>
      <c r="K100">
        <f>IF(AND(Tabel1[[#This Row],[Gruppe]]&gt;=610,Tabel1[[#This Row],[Gruppe]]&lt;=765),Tabel1[[#This Row],[Dækmeter]],0)</f>
        <v>0</v>
      </c>
      <c r="L100">
        <v>0</v>
      </c>
      <c r="M100" t="s">
        <v>2</v>
      </c>
      <c r="N100" t="str">
        <f>VLOOKUP($F100,Statistikkoder!$A$2:$C$157,3,FALSE)</f>
        <v>Personbil</v>
      </c>
    </row>
    <row r="101" spans="1:14" x14ac:dyDescent="0.2">
      <c r="A101" t="s">
        <v>194</v>
      </c>
      <c r="B101" s="1">
        <v>0.61458333333333337</v>
      </c>
      <c r="C101" t="s">
        <v>3</v>
      </c>
      <c r="D101" t="s">
        <v>4</v>
      </c>
      <c r="E101" t="s">
        <v>192</v>
      </c>
      <c r="F101">
        <v>996</v>
      </c>
      <c r="G101" t="str">
        <f>VLOOKUP(Tabel1[[#This Row],[Gruppe]],Statistikkoder!$A$1:$C$157,2,FALSE)</f>
        <v>    Passager i køretøj                            </v>
      </c>
      <c r="H101">
        <v>0</v>
      </c>
      <c r="I101">
        <v>41</v>
      </c>
      <c r="J101">
        <v>0</v>
      </c>
      <c r="K101">
        <f>IF(AND(Tabel1[[#This Row],[Gruppe]]&gt;=610,Tabel1[[#This Row],[Gruppe]]&lt;=765),Tabel1[[#This Row],[Dækmeter]],0)</f>
        <v>0</v>
      </c>
      <c r="L101">
        <v>0</v>
      </c>
      <c r="M101" t="s">
        <v>2</v>
      </c>
      <c r="N101" t="str">
        <f>VLOOKUP($F101,Statistikkoder!$A$2:$C$157,3,FALSE)</f>
        <v>Passager</v>
      </c>
    </row>
    <row r="102" spans="1:14" x14ac:dyDescent="0.2">
      <c r="A102" t="s">
        <v>194</v>
      </c>
      <c r="B102" s="1">
        <v>0.6875</v>
      </c>
      <c r="C102" t="s">
        <v>0</v>
      </c>
      <c r="D102" t="s">
        <v>1</v>
      </c>
      <c r="E102" t="s">
        <v>192</v>
      </c>
      <c r="F102">
        <v>10</v>
      </c>
      <c r="G102" t="str">
        <f>VLOOKUP(Tabel1[[#This Row],[Gruppe]],Statistikkoder!$A$1:$C$157,2,FALSE)</f>
        <v>    Voksen gående                    </v>
      </c>
      <c r="H102">
        <v>0</v>
      </c>
      <c r="I102">
        <v>20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2</v>
      </c>
      <c r="N102" t="str">
        <f>VLOOKUP($F102,Statistikkoder!$A$2:$C$157,3,FALSE)</f>
        <v>Passager</v>
      </c>
    </row>
    <row r="103" spans="1:14" x14ac:dyDescent="0.2">
      <c r="A103" t="s">
        <v>194</v>
      </c>
      <c r="B103" s="1">
        <v>0.6875</v>
      </c>
      <c r="C103" t="s">
        <v>0</v>
      </c>
      <c r="D103" t="s">
        <v>1</v>
      </c>
      <c r="E103" t="s">
        <v>192</v>
      </c>
      <c r="F103">
        <v>15</v>
      </c>
      <c r="G103" t="str">
        <f>VLOOKUP(Tabel1[[#This Row],[Gruppe]],Statistikkoder!$A$1:$C$157,2,FALSE)</f>
        <v>    Voksen gående Pendler            </v>
      </c>
      <c r="H103">
        <v>0</v>
      </c>
      <c r="I103">
        <v>5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2</v>
      </c>
      <c r="N103" t="str">
        <f>VLOOKUP($F103,Statistikkoder!$A$2:$C$157,3,FALSE)</f>
        <v>Passager</v>
      </c>
    </row>
    <row r="104" spans="1:14" x14ac:dyDescent="0.2">
      <c r="A104" t="s">
        <v>194</v>
      </c>
      <c r="B104" s="1">
        <v>0.6875</v>
      </c>
      <c r="C104" t="s">
        <v>0</v>
      </c>
      <c r="D104" t="s">
        <v>1</v>
      </c>
      <c r="E104" t="s">
        <v>192</v>
      </c>
      <c r="F104">
        <v>25</v>
      </c>
      <c r="G104" t="str">
        <f>VLOOKUP(Tabel1[[#This Row],[Gruppe]],Statistikkoder!$A$1:$C$157,2,FALSE)</f>
        <v>    Barn 4-15 år gående              </v>
      </c>
      <c r="H104">
        <v>0</v>
      </c>
      <c r="I104">
        <v>3</v>
      </c>
      <c r="J104">
        <v>0</v>
      </c>
      <c r="K104">
        <f>IF(AND(Tabel1[[#This Row],[Gruppe]]&gt;=610,Tabel1[[#This Row],[Gruppe]]&lt;=765),Tabel1[[#This Row],[Dækmeter]],0)</f>
        <v>0</v>
      </c>
      <c r="L104">
        <v>0</v>
      </c>
      <c r="M104" t="s">
        <v>2</v>
      </c>
      <c r="N104" t="str">
        <f>VLOOKUP($F104,Statistikkoder!$A$2:$C$157,3,FALSE)</f>
        <v>Passager</v>
      </c>
    </row>
    <row r="105" spans="1:14" x14ac:dyDescent="0.2">
      <c r="A105" t="s">
        <v>194</v>
      </c>
      <c r="B105" s="1">
        <v>0.6875</v>
      </c>
      <c r="C105" t="s">
        <v>0</v>
      </c>
      <c r="D105" t="s">
        <v>1</v>
      </c>
      <c r="E105" t="s">
        <v>192</v>
      </c>
      <c r="F105">
        <v>40</v>
      </c>
      <c r="G105" t="str">
        <f>VLOOKUP(Tabel1[[#This Row],[Gruppe]],Statistikkoder!$A$1:$C$157,2,FALSE)</f>
        <v>    Pensionist gående                </v>
      </c>
      <c r="H105">
        <v>0</v>
      </c>
      <c r="I105">
        <v>2</v>
      </c>
      <c r="J105">
        <v>0</v>
      </c>
      <c r="K105">
        <f>IF(AND(Tabel1[[#This Row],[Gruppe]]&gt;=610,Tabel1[[#This Row],[Gruppe]]&lt;=765),Tabel1[[#This Row],[Dækmeter]],0)</f>
        <v>0</v>
      </c>
      <c r="L105">
        <v>0</v>
      </c>
      <c r="M105" t="s">
        <v>2</v>
      </c>
      <c r="N105" t="str">
        <f>VLOOKUP($F105,Statistikkoder!$A$2:$C$157,3,FALSE)</f>
        <v>Passager</v>
      </c>
    </row>
    <row r="106" spans="1:14" x14ac:dyDescent="0.2">
      <c r="A106" t="s">
        <v>194</v>
      </c>
      <c r="B106" s="1">
        <v>0.6875</v>
      </c>
      <c r="C106" t="s">
        <v>0</v>
      </c>
      <c r="D106" t="s">
        <v>1</v>
      </c>
      <c r="E106" t="s">
        <v>192</v>
      </c>
      <c r="F106">
        <v>110</v>
      </c>
      <c r="G106" t="str">
        <f>VLOOKUP(Tabel1[[#This Row],[Gruppe]],Statistikkoder!$A$1:$C$157,2,FALSE)</f>
        <v>    Bil &lt; 1,95 m                            </v>
      </c>
      <c r="H106">
        <v>20</v>
      </c>
      <c r="I106">
        <v>45</v>
      </c>
      <c r="J106">
        <v>120</v>
      </c>
      <c r="K106">
        <f>IF(AND(Tabel1[[#This Row],[Gruppe]]&gt;=610,Tabel1[[#This Row],[Gruppe]]&lt;=765),Tabel1[[#This Row],[Dækmeter]],0)</f>
        <v>0</v>
      </c>
      <c r="L106">
        <v>0</v>
      </c>
      <c r="M106" t="s">
        <v>2</v>
      </c>
      <c r="N106" t="str">
        <f>VLOOKUP($F106,Statistikkoder!$A$2:$C$157,3,FALSE)</f>
        <v>Personbil</v>
      </c>
    </row>
    <row r="107" spans="1:14" x14ac:dyDescent="0.2">
      <c r="A107" t="s">
        <v>194</v>
      </c>
      <c r="B107" s="1">
        <v>0.6875</v>
      </c>
      <c r="C107" t="s">
        <v>0</v>
      </c>
      <c r="D107" t="s">
        <v>1</v>
      </c>
      <c r="E107" t="s">
        <v>192</v>
      </c>
      <c r="F107">
        <v>120</v>
      </c>
      <c r="G107" t="str">
        <f>VLOOKUP(Tabel1[[#This Row],[Gruppe]],Statistikkoder!$A$1:$C$157,2,FALSE)</f>
        <v>    Bil &gt; 1,95 m                            </v>
      </c>
      <c r="H107">
        <v>2</v>
      </c>
      <c r="I107">
        <v>4</v>
      </c>
      <c r="J107">
        <v>12</v>
      </c>
      <c r="K107">
        <f>IF(AND(Tabel1[[#This Row],[Gruppe]]&gt;=610,Tabel1[[#This Row],[Gruppe]]&lt;=765),Tabel1[[#This Row],[Dækmeter]],0)</f>
        <v>0</v>
      </c>
      <c r="L107">
        <v>0</v>
      </c>
      <c r="M107" t="s">
        <v>2</v>
      </c>
      <c r="N107" t="str">
        <f>VLOOKUP($F107,Statistikkoder!$A$2:$C$157,3,FALSE)</f>
        <v>Personbil</v>
      </c>
    </row>
    <row r="108" spans="1:14" x14ac:dyDescent="0.2">
      <c r="A108" t="s">
        <v>194</v>
      </c>
      <c r="B108" s="1">
        <v>0.6875</v>
      </c>
      <c r="C108" t="s">
        <v>0</v>
      </c>
      <c r="D108" t="s">
        <v>1</v>
      </c>
      <c r="E108" t="s">
        <v>192</v>
      </c>
      <c r="F108">
        <v>130</v>
      </c>
      <c r="G108" t="str">
        <f>VLOOKUP(Tabel1[[#This Row],[Gruppe]],Statistikkoder!$A$1:$C$157,2,FALSE)</f>
        <v>    Bil &lt; 1,95 m pensionist                  </v>
      </c>
      <c r="H108">
        <v>6</v>
      </c>
      <c r="I108">
        <v>10</v>
      </c>
      <c r="J108">
        <v>36</v>
      </c>
      <c r="K108">
        <f>IF(AND(Tabel1[[#This Row],[Gruppe]]&gt;=610,Tabel1[[#This Row],[Gruppe]]&lt;=765),Tabel1[[#This Row],[Dækmeter]],0)</f>
        <v>0</v>
      </c>
      <c r="L108">
        <v>0</v>
      </c>
      <c r="M108" t="s">
        <v>2</v>
      </c>
      <c r="N108" t="str">
        <f>VLOOKUP($F108,Statistikkoder!$A$2:$C$157,3,FALSE)</f>
        <v>Personbil</v>
      </c>
    </row>
    <row r="109" spans="1:14" x14ac:dyDescent="0.2">
      <c r="A109" t="s">
        <v>194</v>
      </c>
      <c r="B109" s="1">
        <v>0.6875</v>
      </c>
      <c r="C109" t="s">
        <v>0</v>
      </c>
      <c r="D109" t="s">
        <v>1</v>
      </c>
      <c r="E109" t="s">
        <v>192</v>
      </c>
      <c r="F109">
        <v>510</v>
      </c>
      <c r="G109" t="str">
        <f>VLOOKUP(Tabel1[[#This Row],[Gruppe]],Statistikkoder!$A$1:$C$157,2,FALSE)</f>
        <v>    Cykel Voksen                            </v>
      </c>
      <c r="H109">
        <v>1</v>
      </c>
      <c r="I109">
        <v>0</v>
      </c>
      <c r="J109">
        <v>1</v>
      </c>
      <c r="K109">
        <f>IF(AND(Tabel1[[#This Row],[Gruppe]]&gt;=610,Tabel1[[#This Row],[Gruppe]]&lt;=765),Tabel1[[#This Row],[Dækmeter]],0)</f>
        <v>0</v>
      </c>
      <c r="L109">
        <v>0</v>
      </c>
      <c r="M109" t="s">
        <v>2</v>
      </c>
      <c r="N109" t="str">
        <f>VLOOKUP($F109,Statistikkoder!$A$2:$C$157,3,FALSE)</f>
        <v>Cykel</v>
      </c>
    </row>
    <row r="110" spans="1:14" x14ac:dyDescent="0.2">
      <c r="A110" t="s">
        <v>194</v>
      </c>
      <c r="B110" s="1">
        <v>0.6875</v>
      </c>
      <c r="C110" t="s">
        <v>0</v>
      </c>
      <c r="D110" t="s">
        <v>1</v>
      </c>
      <c r="E110" t="s">
        <v>192</v>
      </c>
      <c r="F110">
        <v>945</v>
      </c>
      <c r="G110" t="str">
        <f>VLOOKUP(Tabel1[[#This Row],[Gruppe]],Statistikkoder!$A$1:$C$157,2,FALSE)</f>
        <v xml:space="preserve">    Pendler Bil &lt; 1,95 m                            </v>
      </c>
      <c r="H110">
        <v>27</v>
      </c>
      <c r="I110">
        <v>58</v>
      </c>
      <c r="J110">
        <v>162</v>
      </c>
      <c r="K110">
        <f>IF(AND(Tabel1[[#This Row],[Gruppe]]&gt;=610,Tabel1[[#This Row],[Gruppe]]&lt;=765),Tabel1[[#This Row],[Dækmeter]],0)</f>
        <v>0</v>
      </c>
      <c r="L110">
        <v>0</v>
      </c>
      <c r="M110" t="s">
        <v>2</v>
      </c>
      <c r="N110" t="str">
        <f>VLOOKUP($F110,Statistikkoder!$A$2:$C$157,3,FALSE)</f>
        <v>Personbil</v>
      </c>
    </row>
    <row r="111" spans="1:14" x14ac:dyDescent="0.2">
      <c r="A111" t="s">
        <v>194</v>
      </c>
      <c r="B111" s="1">
        <v>0.6875</v>
      </c>
      <c r="C111" t="s">
        <v>0</v>
      </c>
      <c r="D111" t="s">
        <v>1</v>
      </c>
      <c r="E111" t="s">
        <v>192</v>
      </c>
      <c r="F111">
        <v>996</v>
      </c>
      <c r="G111" t="str">
        <f>VLOOKUP(Tabel1[[#This Row],[Gruppe]],Statistikkoder!$A$1:$C$157,2,FALSE)</f>
        <v>    Passager i køretøj                            </v>
      </c>
      <c r="H111">
        <v>0</v>
      </c>
      <c r="I111">
        <v>117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2</v>
      </c>
      <c r="N111" t="str">
        <f>VLOOKUP($F111,Statistikkoder!$A$2:$C$157,3,FALSE)</f>
        <v>Passager</v>
      </c>
    </row>
    <row r="112" spans="1:14" x14ac:dyDescent="0.2">
      <c r="A112" t="s">
        <v>194</v>
      </c>
      <c r="B112" s="1">
        <v>0.6875</v>
      </c>
      <c r="C112" t="s">
        <v>0</v>
      </c>
      <c r="D112" t="s">
        <v>1</v>
      </c>
      <c r="E112" t="s">
        <v>192</v>
      </c>
      <c r="F112">
        <v>997</v>
      </c>
      <c r="G112" t="str">
        <f>VLOOKUP(Tabel1[[#This Row],[Gruppe]],Statistikkoder!$A$1:$C$157,2,FALSE)</f>
        <v>    Passager ekstra i bil                          </v>
      </c>
      <c r="H112">
        <v>0</v>
      </c>
      <c r="I112">
        <v>3</v>
      </c>
      <c r="J112">
        <v>0</v>
      </c>
      <c r="K112">
        <f>IF(AND(Tabel1[[#This Row],[Gruppe]]&gt;=610,Tabel1[[#This Row],[Gruppe]]&lt;=765),Tabel1[[#This Row],[Dækmeter]],0)</f>
        <v>0</v>
      </c>
      <c r="L112">
        <v>0</v>
      </c>
      <c r="M112" t="s">
        <v>2</v>
      </c>
      <c r="N112" t="str">
        <f>VLOOKUP($F112,Statistikkoder!$A$2:$C$157,3,FALSE)</f>
        <v>Passager</v>
      </c>
    </row>
    <row r="113" spans="1:14" x14ac:dyDescent="0.2">
      <c r="A113" t="s">
        <v>194</v>
      </c>
      <c r="B113" s="1">
        <v>0.76041666666666663</v>
      </c>
      <c r="C113" t="s">
        <v>3</v>
      </c>
      <c r="D113" t="s">
        <v>4</v>
      </c>
      <c r="E113" t="s">
        <v>192</v>
      </c>
      <c r="F113">
        <v>9</v>
      </c>
      <c r="G113" t="str">
        <f>VLOOKUP(Tabel1[[#This Row],[Gruppe]],Statistikkoder!$A$1:$C$157,2,FALSE)</f>
        <v>    Gående færge papkort              </v>
      </c>
      <c r="H113">
        <v>0</v>
      </c>
      <c r="I113">
        <v>1</v>
      </c>
      <c r="J113">
        <v>0</v>
      </c>
      <c r="K113">
        <f>IF(AND(Tabel1[[#This Row],[Gruppe]]&gt;=610,Tabel1[[#This Row],[Gruppe]]&lt;=765),Tabel1[[#This Row],[Dækmeter]],0)</f>
        <v>0</v>
      </c>
      <c r="L113">
        <v>0</v>
      </c>
      <c r="M113" t="s">
        <v>2</v>
      </c>
      <c r="N113" t="str">
        <f>VLOOKUP($F113,Statistikkoder!$A$2:$C$157,3,FALSE)</f>
        <v>Passager</v>
      </c>
    </row>
    <row r="114" spans="1:14" x14ac:dyDescent="0.2">
      <c r="A114" t="s">
        <v>194</v>
      </c>
      <c r="B114" s="1">
        <v>0.76041666666666663</v>
      </c>
      <c r="C114" t="s">
        <v>3</v>
      </c>
      <c r="D114" t="s">
        <v>4</v>
      </c>
      <c r="E114" t="s">
        <v>192</v>
      </c>
      <c r="F114">
        <v>10</v>
      </c>
      <c r="G114" t="str">
        <f>VLOOKUP(Tabel1[[#This Row],[Gruppe]],Statistikkoder!$A$1:$C$157,2,FALSE)</f>
        <v>    Voksen gående                    </v>
      </c>
      <c r="H114">
        <v>0</v>
      </c>
      <c r="I114">
        <v>2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2</v>
      </c>
      <c r="N114" t="str">
        <f>VLOOKUP($F114,Statistikkoder!$A$2:$C$157,3,FALSE)</f>
        <v>Passager</v>
      </c>
    </row>
    <row r="115" spans="1:14" x14ac:dyDescent="0.2">
      <c r="A115" t="s">
        <v>194</v>
      </c>
      <c r="B115" s="1">
        <v>0.76041666666666663</v>
      </c>
      <c r="C115" t="s">
        <v>3</v>
      </c>
      <c r="D115" t="s">
        <v>4</v>
      </c>
      <c r="E115" t="s">
        <v>192</v>
      </c>
      <c r="F115">
        <v>12</v>
      </c>
      <c r="G115" t="str">
        <f>VLOOKUP(Tabel1[[#This Row],[Gruppe]],Statistikkoder!$A$1:$C$157,2,FALSE)</f>
        <v>    Efterskole                        </v>
      </c>
      <c r="H115">
        <v>0</v>
      </c>
      <c r="I115">
        <v>2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2</v>
      </c>
      <c r="N115" t="str">
        <f>VLOOKUP($F115,Statistikkoder!$A$2:$C$157,3,FALSE)</f>
        <v>Passager</v>
      </c>
    </row>
    <row r="116" spans="1:14" x14ac:dyDescent="0.2">
      <c r="A116" t="s">
        <v>194</v>
      </c>
      <c r="B116" s="1">
        <v>0.76041666666666663</v>
      </c>
      <c r="C116" t="s">
        <v>3</v>
      </c>
      <c r="D116" t="s">
        <v>4</v>
      </c>
      <c r="E116" t="s">
        <v>192</v>
      </c>
      <c r="F116">
        <v>110</v>
      </c>
      <c r="G116" t="str">
        <f>VLOOKUP(Tabel1[[#This Row],[Gruppe]],Statistikkoder!$A$1:$C$157,2,FALSE)</f>
        <v>    Bil &lt; 1,95 m                            </v>
      </c>
      <c r="H116">
        <v>8</v>
      </c>
      <c r="I116">
        <v>10</v>
      </c>
      <c r="J116">
        <v>48</v>
      </c>
      <c r="K116">
        <f>IF(AND(Tabel1[[#This Row],[Gruppe]]&gt;=610,Tabel1[[#This Row],[Gruppe]]&lt;=765),Tabel1[[#This Row],[Dækmeter]],0)</f>
        <v>0</v>
      </c>
      <c r="L116">
        <v>0</v>
      </c>
      <c r="M116" t="s">
        <v>2</v>
      </c>
      <c r="N116" t="str">
        <f>VLOOKUP($F116,Statistikkoder!$A$2:$C$157,3,FALSE)</f>
        <v>Personbil</v>
      </c>
    </row>
    <row r="117" spans="1:14" x14ac:dyDescent="0.2">
      <c r="A117" t="s">
        <v>194</v>
      </c>
      <c r="B117" s="1">
        <v>0.76041666666666663</v>
      </c>
      <c r="C117" t="s">
        <v>3</v>
      </c>
      <c r="D117" t="s">
        <v>4</v>
      </c>
      <c r="E117" t="s">
        <v>192</v>
      </c>
      <c r="F117">
        <v>130</v>
      </c>
      <c r="G117" t="str">
        <f>VLOOKUP(Tabel1[[#This Row],[Gruppe]],Statistikkoder!$A$1:$C$157,2,FALSE)</f>
        <v>    Bil &lt; 1,95 m pensionist                  </v>
      </c>
      <c r="H117">
        <v>4</v>
      </c>
      <c r="I117">
        <v>6</v>
      </c>
      <c r="J117">
        <v>24</v>
      </c>
      <c r="K117">
        <f>IF(AND(Tabel1[[#This Row],[Gruppe]]&gt;=610,Tabel1[[#This Row],[Gruppe]]&lt;=765),Tabel1[[#This Row],[Dækmeter]],0)</f>
        <v>0</v>
      </c>
      <c r="L117">
        <v>0</v>
      </c>
      <c r="M117" t="s">
        <v>2</v>
      </c>
      <c r="N117" t="str">
        <f>VLOOKUP($F117,Statistikkoder!$A$2:$C$157,3,FALSE)</f>
        <v>Personbil</v>
      </c>
    </row>
    <row r="118" spans="1:14" x14ac:dyDescent="0.2">
      <c r="A118" t="s">
        <v>194</v>
      </c>
      <c r="B118" s="1">
        <v>0.76041666666666663</v>
      </c>
      <c r="C118" t="s">
        <v>3</v>
      </c>
      <c r="D118" t="s">
        <v>4</v>
      </c>
      <c r="E118" t="s">
        <v>192</v>
      </c>
      <c r="F118">
        <v>945</v>
      </c>
      <c r="G118" t="str">
        <f>VLOOKUP(Tabel1[[#This Row],[Gruppe]],Statistikkoder!$A$1:$C$157,2,FALSE)</f>
        <v xml:space="preserve">    Pendler Bil &lt; 1,95 m                            </v>
      </c>
      <c r="H118">
        <v>8</v>
      </c>
      <c r="I118">
        <v>16</v>
      </c>
      <c r="J118">
        <v>48</v>
      </c>
      <c r="K118">
        <f>IF(AND(Tabel1[[#This Row],[Gruppe]]&gt;=610,Tabel1[[#This Row],[Gruppe]]&lt;=765),Tabel1[[#This Row],[Dækmeter]],0)</f>
        <v>0</v>
      </c>
      <c r="L118">
        <v>0</v>
      </c>
      <c r="M118" t="s">
        <v>2</v>
      </c>
      <c r="N118" t="str">
        <f>VLOOKUP($F118,Statistikkoder!$A$2:$C$157,3,FALSE)</f>
        <v>Personbil</v>
      </c>
    </row>
    <row r="119" spans="1:14" x14ac:dyDescent="0.2">
      <c r="A119" t="s">
        <v>194</v>
      </c>
      <c r="B119" s="1">
        <v>0.76041666666666663</v>
      </c>
      <c r="C119" t="s">
        <v>3</v>
      </c>
      <c r="D119" t="s">
        <v>4</v>
      </c>
      <c r="E119" t="s">
        <v>192</v>
      </c>
      <c r="F119">
        <v>996</v>
      </c>
      <c r="G119" t="str">
        <f>VLOOKUP(Tabel1[[#This Row],[Gruppe]],Statistikkoder!$A$1:$C$157,2,FALSE)</f>
        <v>    Passager i køretøj                            </v>
      </c>
      <c r="H119">
        <v>0</v>
      </c>
      <c r="I119">
        <v>32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2</v>
      </c>
      <c r="N119" t="str">
        <f>VLOOKUP($F119,Statistikkoder!$A$2:$C$157,3,FALSE)</f>
        <v>Passager</v>
      </c>
    </row>
    <row r="120" spans="1:14" x14ac:dyDescent="0.2">
      <c r="A120" t="s">
        <v>195</v>
      </c>
      <c r="B120" s="1">
        <v>0.25</v>
      </c>
      <c r="C120" t="s">
        <v>0</v>
      </c>
      <c r="D120" t="s">
        <v>1</v>
      </c>
      <c r="E120" t="s">
        <v>192</v>
      </c>
      <c r="F120">
        <v>10</v>
      </c>
      <c r="G120" t="str">
        <f>VLOOKUP(Tabel1[[#This Row],[Gruppe]],Statistikkoder!$A$1:$C$157,2,FALSE)</f>
        <v>    Voksen gående                    </v>
      </c>
      <c r="H120">
        <v>0</v>
      </c>
      <c r="I120">
        <v>3</v>
      </c>
      <c r="J120">
        <v>0</v>
      </c>
      <c r="K120">
        <f>IF(AND(Tabel1[[#This Row],[Gruppe]]&gt;=610,Tabel1[[#This Row],[Gruppe]]&lt;=765),Tabel1[[#This Row],[Dækmeter]],0)</f>
        <v>0</v>
      </c>
      <c r="L120">
        <v>0</v>
      </c>
      <c r="M120" t="s">
        <v>2</v>
      </c>
      <c r="N120" t="str">
        <f>VLOOKUP($F120,Statistikkoder!$A$2:$C$157,3,FALSE)</f>
        <v>Passager</v>
      </c>
    </row>
    <row r="121" spans="1:14" x14ac:dyDescent="0.2">
      <c r="A121" t="s">
        <v>195</v>
      </c>
      <c r="B121" s="1">
        <v>0.25</v>
      </c>
      <c r="C121" t="s">
        <v>0</v>
      </c>
      <c r="D121" t="s">
        <v>1</v>
      </c>
      <c r="E121" t="s">
        <v>192</v>
      </c>
      <c r="F121">
        <v>15</v>
      </c>
      <c r="G121" t="str">
        <f>VLOOKUP(Tabel1[[#This Row],[Gruppe]],Statistikkoder!$A$1:$C$157,2,FALSE)</f>
        <v>    Voksen gående Pendler            </v>
      </c>
      <c r="H121">
        <v>0</v>
      </c>
      <c r="I121">
        <v>2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2</v>
      </c>
      <c r="N121" t="str">
        <f>VLOOKUP($F121,Statistikkoder!$A$2:$C$157,3,FALSE)</f>
        <v>Passager</v>
      </c>
    </row>
    <row r="122" spans="1:14" x14ac:dyDescent="0.2">
      <c r="A122" t="s">
        <v>195</v>
      </c>
      <c r="B122" s="1">
        <v>0.25</v>
      </c>
      <c r="C122" t="s">
        <v>0</v>
      </c>
      <c r="D122" t="s">
        <v>1</v>
      </c>
      <c r="E122" t="s">
        <v>192</v>
      </c>
      <c r="F122">
        <v>40</v>
      </c>
      <c r="G122" t="str">
        <f>VLOOKUP(Tabel1[[#This Row],[Gruppe]],Statistikkoder!$A$1:$C$157,2,FALSE)</f>
        <v>    Pensionist gående                </v>
      </c>
      <c r="H122">
        <v>0</v>
      </c>
      <c r="I122">
        <v>2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2</v>
      </c>
      <c r="N122" t="str">
        <f>VLOOKUP($F122,Statistikkoder!$A$2:$C$157,3,FALSE)</f>
        <v>Passager</v>
      </c>
    </row>
    <row r="123" spans="1:14" x14ac:dyDescent="0.2">
      <c r="A123" t="s">
        <v>195</v>
      </c>
      <c r="B123" s="1">
        <v>0.25</v>
      </c>
      <c r="C123" t="s">
        <v>0</v>
      </c>
      <c r="D123" t="s">
        <v>1</v>
      </c>
      <c r="E123" t="s">
        <v>192</v>
      </c>
      <c r="F123">
        <v>110</v>
      </c>
      <c r="G123" t="str">
        <f>VLOOKUP(Tabel1[[#This Row],[Gruppe]],Statistikkoder!$A$1:$C$157,2,FALSE)</f>
        <v>    Bil &lt; 1,95 m                            </v>
      </c>
      <c r="H123">
        <v>3</v>
      </c>
      <c r="I123">
        <v>5</v>
      </c>
      <c r="J123">
        <v>18</v>
      </c>
      <c r="K123">
        <f>IF(AND(Tabel1[[#This Row],[Gruppe]]&gt;=610,Tabel1[[#This Row],[Gruppe]]&lt;=765),Tabel1[[#This Row],[Dækmeter]],0)</f>
        <v>0</v>
      </c>
      <c r="L123">
        <v>0</v>
      </c>
      <c r="M123" t="s">
        <v>2</v>
      </c>
      <c r="N123" t="str">
        <f>VLOOKUP($F123,Statistikkoder!$A$2:$C$157,3,FALSE)</f>
        <v>Personbil</v>
      </c>
    </row>
    <row r="124" spans="1:14" x14ac:dyDescent="0.2">
      <c r="A124" t="s">
        <v>195</v>
      </c>
      <c r="B124" s="1">
        <v>0.25</v>
      </c>
      <c r="C124" t="s">
        <v>0</v>
      </c>
      <c r="D124" t="s">
        <v>1</v>
      </c>
      <c r="E124" t="s">
        <v>192</v>
      </c>
      <c r="F124">
        <v>120</v>
      </c>
      <c r="G124" t="str">
        <f>VLOOKUP(Tabel1[[#This Row],[Gruppe]],Statistikkoder!$A$1:$C$157,2,FALSE)</f>
        <v>    Bil &gt; 1,95 m                            </v>
      </c>
      <c r="H124">
        <v>1</v>
      </c>
      <c r="I124">
        <v>1</v>
      </c>
      <c r="J124">
        <v>6</v>
      </c>
      <c r="K124">
        <f>IF(AND(Tabel1[[#This Row],[Gruppe]]&gt;=610,Tabel1[[#This Row],[Gruppe]]&lt;=765),Tabel1[[#This Row],[Dækmeter]],0)</f>
        <v>0</v>
      </c>
      <c r="L124">
        <v>0</v>
      </c>
      <c r="M124" t="s">
        <v>2</v>
      </c>
      <c r="N124" t="str">
        <f>VLOOKUP($F124,Statistikkoder!$A$2:$C$157,3,FALSE)</f>
        <v>Personbil</v>
      </c>
    </row>
    <row r="125" spans="1:14" x14ac:dyDescent="0.2">
      <c r="A125" t="s">
        <v>195</v>
      </c>
      <c r="B125" s="1">
        <v>0.25</v>
      </c>
      <c r="C125" t="s">
        <v>0</v>
      </c>
      <c r="D125" t="s">
        <v>1</v>
      </c>
      <c r="E125" t="s">
        <v>192</v>
      </c>
      <c r="F125">
        <v>130</v>
      </c>
      <c r="G125" t="str">
        <f>VLOOKUP(Tabel1[[#This Row],[Gruppe]],Statistikkoder!$A$1:$C$157,2,FALSE)</f>
        <v>    Bil &lt; 1,95 m pensionist                  </v>
      </c>
      <c r="H125">
        <v>2</v>
      </c>
      <c r="I125">
        <v>3</v>
      </c>
      <c r="J125">
        <v>12</v>
      </c>
      <c r="K125">
        <f>IF(AND(Tabel1[[#This Row],[Gruppe]]&gt;=610,Tabel1[[#This Row],[Gruppe]]&lt;=765),Tabel1[[#This Row],[Dækmeter]],0)</f>
        <v>0</v>
      </c>
      <c r="L125">
        <v>0</v>
      </c>
      <c r="M125" t="s">
        <v>2</v>
      </c>
      <c r="N125" t="str">
        <f>VLOOKUP($F125,Statistikkoder!$A$2:$C$157,3,FALSE)</f>
        <v>Personbil</v>
      </c>
    </row>
    <row r="126" spans="1:14" x14ac:dyDescent="0.2">
      <c r="A126" t="s">
        <v>195</v>
      </c>
      <c r="B126" s="1">
        <v>0.25</v>
      </c>
      <c r="C126" t="s">
        <v>0</v>
      </c>
      <c r="D126" t="s">
        <v>1</v>
      </c>
      <c r="E126" t="s">
        <v>192</v>
      </c>
      <c r="F126">
        <v>505</v>
      </c>
      <c r="G126" t="str">
        <f>VLOOKUP(Tabel1[[#This Row],[Gruppe]],Statistikkoder!$A$1:$C$157,2,FALSE)</f>
        <v>    Cykel Pensionist                        </v>
      </c>
      <c r="H126">
        <v>1</v>
      </c>
      <c r="I126">
        <v>0</v>
      </c>
      <c r="J126">
        <v>1</v>
      </c>
      <c r="K126">
        <f>IF(AND(Tabel1[[#This Row],[Gruppe]]&gt;=610,Tabel1[[#This Row],[Gruppe]]&lt;=765),Tabel1[[#This Row],[Dækmeter]],0)</f>
        <v>0</v>
      </c>
      <c r="L126">
        <v>0</v>
      </c>
      <c r="M126" t="s">
        <v>2</v>
      </c>
      <c r="N126" t="str">
        <f>VLOOKUP($F126,Statistikkoder!$A$2:$C$157,3,FALSE)</f>
        <v>Cykel</v>
      </c>
    </row>
    <row r="127" spans="1:14" x14ac:dyDescent="0.2">
      <c r="A127" t="s">
        <v>195</v>
      </c>
      <c r="B127" s="1">
        <v>0.25</v>
      </c>
      <c r="C127" t="s">
        <v>0</v>
      </c>
      <c r="D127" t="s">
        <v>1</v>
      </c>
      <c r="E127" t="s">
        <v>192</v>
      </c>
      <c r="F127">
        <v>945</v>
      </c>
      <c r="G127" t="str">
        <f>VLOOKUP(Tabel1[[#This Row],[Gruppe]],Statistikkoder!$A$1:$C$157,2,FALSE)</f>
        <v xml:space="preserve">    Pendler Bil &lt; 1,95 m                            </v>
      </c>
      <c r="H127">
        <v>9</v>
      </c>
      <c r="I127">
        <v>12</v>
      </c>
      <c r="J127">
        <v>54</v>
      </c>
      <c r="K127">
        <f>IF(AND(Tabel1[[#This Row],[Gruppe]]&gt;=610,Tabel1[[#This Row],[Gruppe]]&lt;=765),Tabel1[[#This Row],[Dækmeter]],0)</f>
        <v>0</v>
      </c>
      <c r="L127">
        <v>0</v>
      </c>
      <c r="M127" t="s">
        <v>2</v>
      </c>
      <c r="N127" t="str">
        <f>VLOOKUP($F127,Statistikkoder!$A$2:$C$157,3,FALSE)</f>
        <v>Personbil</v>
      </c>
    </row>
    <row r="128" spans="1:14" x14ac:dyDescent="0.2">
      <c r="A128" t="s">
        <v>195</v>
      </c>
      <c r="B128" s="1">
        <v>0.25</v>
      </c>
      <c r="C128" t="s">
        <v>0</v>
      </c>
      <c r="D128" t="s">
        <v>1</v>
      </c>
      <c r="E128" t="s">
        <v>192</v>
      </c>
      <c r="F128">
        <v>996</v>
      </c>
      <c r="G128" t="str">
        <f>VLOOKUP(Tabel1[[#This Row],[Gruppe]],Statistikkoder!$A$1:$C$157,2,FALSE)</f>
        <v>    Passager i køretøj                            </v>
      </c>
      <c r="H128">
        <v>0</v>
      </c>
      <c r="I128">
        <v>21</v>
      </c>
      <c r="J128">
        <v>0</v>
      </c>
      <c r="K128">
        <f>IF(AND(Tabel1[[#This Row],[Gruppe]]&gt;=610,Tabel1[[#This Row],[Gruppe]]&lt;=765),Tabel1[[#This Row],[Dækmeter]],0)</f>
        <v>0</v>
      </c>
      <c r="L128">
        <v>0</v>
      </c>
      <c r="M128" t="s">
        <v>2</v>
      </c>
      <c r="N128" t="str">
        <f>VLOOKUP($F128,Statistikkoder!$A$2:$C$157,3,FALSE)</f>
        <v>Passager</v>
      </c>
    </row>
    <row r="129" spans="1:14" x14ac:dyDescent="0.2">
      <c r="A129" t="s">
        <v>195</v>
      </c>
      <c r="B129" s="1">
        <v>0.32291666666666669</v>
      </c>
      <c r="C129" t="s">
        <v>3</v>
      </c>
      <c r="D129" t="s">
        <v>4</v>
      </c>
      <c r="E129" t="s">
        <v>192</v>
      </c>
      <c r="F129">
        <v>10</v>
      </c>
      <c r="G129" t="str">
        <f>VLOOKUP(Tabel1[[#This Row],[Gruppe]],Statistikkoder!$A$1:$C$157,2,FALSE)</f>
        <v>    Voksen gående                    </v>
      </c>
      <c r="H129">
        <v>0</v>
      </c>
      <c r="I129">
        <v>2</v>
      </c>
      <c r="J129">
        <v>0</v>
      </c>
      <c r="K129">
        <f>IF(AND(Tabel1[[#This Row],[Gruppe]]&gt;=610,Tabel1[[#This Row],[Gruppe]]&lt;=765),Tabel1[[#This Row],[Dækmeter]],0)</f>
        <v>0</v>
      </c>
      <c r="L129">
        <v>0</v>
      </c>
      <c r="M129" t="s">
        <v>2</v>
      </c>
      <c r="N129" t="str">
        <f>VLOOKUP($F129,Statistikkoder!$A$2:$C$157,3,FALSE)</f>
        <v>Passager</v>
      </c>
    </row>
    <row r="130" spans="1:14" x14ac:dyDescent="0.2">
      <c r="A130" t="s">
        <v>195</v>
      </c>
      <c r="B130" s="1">
        <v>0.32291666666666669</v>
      </c>
      <c r="C130" t="s">
        <v>3</v>
      </c>
      <c r="D130" t="s">
        <v>4</v>
      </c>
      <c r="E130" t="s">
        <v>192</v>
      </c>
      <c r="F130">
        <v>110</v>
      </c>
      <c r="G130" t="str">
        <f>VLOOKUP(Tabel1[[#This Row],[Gruppe]],Statistikkoder!$A$1:$C$157,2,FALSE)</f>
        <v>    Bil &lt; 1,95 m                            </v>
      </c>
      <c r="H130">
        <v>5</v>
      </c>
      <c r="I130">
        <v>8</v>
      </c>
      <c r="J130">
        <v>30</v>
      </c>
      <c r="K130">
        <f>IF(AND(Tabel1[[#This Row],[Gruppe]]&gt;=610,Tabel1[[#This Row],[Gruppe]]&lt;=765),Tabel1[[#This Row],[Dækmeter]],0)</f>
        <v>0</v>
      </c>
      <c r="L130">
        <v>0</v>
      </c>
      <c r="M130" t="s">
        <v>2</v>
      </c>
      <c r="N130" t="str">
        <f>VLOOKUP($F130,Statistikkoder!$A$2:$C$157,3,FALSE)</f>
        <v>Personbil</v>
      </c>
    </row>
    <row r="131" spans="1:14" x14ac:dyDescent="0.2">
      <c r="A131" t="s">
        <v>195</v>
      </c>
      <c r="B131" s="1">
        <v>0.32291666666666669</v>
      </c>
      <c r="C131" t="s">
        <v>3</v>
      </c>
      <c r="D131" t="s">
        <v>4</v>
      </c>
      <c r="E131" t="s">
        <v>192</v>
      </c>
      <c r="F131">
        <v>130</v>
      </c>
      <c r="G131" t="str">
        <f>VLOOKUP(Tabel1[[#This Row],[Gruppe]],Statistikkoder!$A$1:$C$157,2,FALSE)</f>
        <v>    Bil &lt; 1,95 m pensionist                  </v>
      </c>
      <c r="H131">
        <v>1</v>
      </c>
      <c r="I131">
        <v>2</v>
      </c>
      <c r="J131">
        <v>6</v>
      </c>
      <c r="K131">
        <f>IF(AND(Tabel1[[#This Row],[Gruppe]]&gt;=610,Tabel1[[#This Row],[Gruppe]]&lt;=765),Tabel1[[#This Row],[Dækmeter]],0)</f>
        <v>0</v>
      </c>
      <c r="L131">
        <v>0</v>
      </c>
      <c r="M131" t="s">
        <v>2</v>
      </c>
      <c r="N131" t="str">
        <f>VLOOKUP($F131,Statistikkoder!$A$2:$C$157,3,FALSE)</f>
        <v>Personbil</v>
      </c>
    </row>
    <row r="132" spans="1:14" x14ac:dyDescent="0.2">
      <c r="A132" t="s">
        <v>195</v>
      </c>
      <c r="B132" s="1">
        <v>0.32291666666666669</v>
      </c>
      <c r="C132" t="s">
        <v>3</v>
      </c>
      <c r="D132" t="s">
        <v>4</v>
      </c>
      <c r="E132" t="s">
        <v>192</v>
      </c>
      <c r="F132">
        <v>945</v>
      </c>
      <c r="G132" t="str">
        <f>VLOOKUP(Tabel1[[#This Row],[Gruppe]],Statistikkoder!$A$1:$C$157,2,FALSE)</f>
        <v xml:space="preserve">    Pendler Bil &lt; 1,95 m                            </v>
      </c>
      <c r="H132">
        <v>3</v>
      </c>
      <c r="I132">
        <v>3</v>
      </c>
      <c r="J132">
        <v>18</v>
      </c>
      <c r="K132">
        <f>IF(AND(Tabel1[[#This Row],[Gruppe]]&gt;=610,Tabel1[[#This Row],[Gruppe]]&lt;=765),Tabel1[[#This Row],[Dækmeter]],0)</f>
        <v>0</v>
      </c>
      <c r="L132">
        <v>0</v>
      </c>
      <c r="M132" t="s">
        <v>2</v>
      </c>
      <c r="N132" t="str">
        <f>VLOOKUP($F132,Statistikkoder!$A$2:$C$157,3,FALSE)</f>
        <v>Personbil</v>
      </c>
    </row>
    <row r="133" spans="1:14" x14ac:dyDescent="0.2">
      <c r="A133" t="s">
        <v>195</v>
      </c>
      <c r="B133" s="1">
        <v>0.32291666666666669</v>
      </c>
      <c r="C133" t="s">
        <v>3</v>
      </c>
      <c r="D133" t="s">
        <v>4</v>
      </c>
      <c r="E133" t="s">
        <v>192</v>
      </c>
      <c r="F133">
        <v>996</v>
      </c>
      <c r="G133" t="str">
        <f>VLOOKUP(Tabel1[[#This Row],[Gruppe]],Statistikkoder!$A$1:$C$157,2,FALSE)</f>
        <v>    Passager i køretøj                            </v>
      </c>
      <c r="H133">
        <v>0</v>
      </c>
      <c r="I133">
        <v>13</v>
      </c>
      <c r="J133">
        <v>0</v>
      </c>
      <c r="K133">
        <f>IF(AND(Tabel1[[#This Row],[Gruppe]]&gt;=610,Tabel1[[#This Row],[Gruppe]]&lt;=765),Tabel1[[#This Row],[Dækmeter]],0)</f>
        <v>0</v>
      </c>
      <c r="L133">
        <v>0</v>
      </c>
      <c r="M133" t="s">
        <v>2</v>
      </c>
      <c r="N133" t="str">
        <f>VLOOKUP($F133,Statistikkoder!$A$2:$C$157,3,FALSE)</f>
        <v>Passager</v>
      </c>
    </row>
    <row r="134" spans="1:14" x14ac:dyDescent="0.2">
      <c r="A134" t="s">
        <v>195</v>
      </c>
      <c r="B134" s="1">
        <v>0.54166666666666663</v>
      </c>
      <c r="C134" t="s">
        <v>0</v>
      </c>
      <c r="D134" t="s">
        <v>1</v>
      </c>
      <c r="E134" t="s">
        <v>192</v>
      </c>
      <c r="F134">
        <v>10</v>
      </c>
      <c r="G134" t="str">
        <f>VLOOKUP(Tabel1[[#This Row],[Gruppe]],Statistikkoder!$A$1:$C$157,2,FALSE)</f>
        <v>    Voksen gående                    </v>
      </c>
      <c r="H134">
        <v>0</v>
      </c>
      <c r="I134">
        <v>4</v>
      </c>
      <c r="J134">
        <v>0</v>
      </c>
      <c r="K134">
        <f>IF(AND(Tabel1[[#This Row],[Gruppe]]&gt;=610,Tabel1[[#This Row],[Gruppe]]&lt;=765),Tabel1[[#This Row],[Dækmeter]],0)</f>
        <v>0</v>
      </c>
      <c r="L134">
        <v>0</v>
      </c>
      <c r="M134" t="s">
        <v>2</v>
      </c>
      <c r="N134" t="str">
        <f>VLOOKUP($F134,Statistikkoder!$A$2:$C$157,3,FALSE)</f>
        <v>Passager</v>
      </c>
    </row>
    <row r="135" spans="1:14" x14ac:dyDescent="0.2">
      <c r="A135" t="s">
        <v>195</v>
      </c>
      <c r="B135" s="1">
        <v>0.54166666666666663</v>
      </c>
      <c r="C135" t="s">
        <v>0</v>
      </c>
      <c r="D135" t="s">
        <v>1</v>
      </c>
      <c r="E135" t="s">
        <v>192</v>
      </c>
      <c r="F135">
        <v>15</v>
      </c>
      <c r="G135" t="str">
        <f>VLOOKUP(Tabel1[[#This Row],[Gruppe]],Statistikkoder!$A$1:$C$157,2,FALSE)</f>
        <v>    Voksen gående Pendler            </v>
      </c>
      <c r="H135">
        <v>0</v>
      </c>
      <c r="I135">
        <v>1</v>
      </c>
      <c r="J135">
        <v>0</v>
      </c>
      <c r="K135">
        <f>IF(AND(Tabel1[[#This Row],[Gruppe]]&gt;=610,Tabel1[[#This Row],[Gruppe]]&lt;=765),Tabel1[[#This Row],[Dækmeter]],0)</f>
        <v>0</v>
      </c>
      <c r="L135">
        <v>0</v>
      </c>
      <c r="M135" t="s">
        <v>2</v>
      </c>
      <c r="N135" t="str">
        <f>VLOOKUP($F135,Statistikkoder!$A$2:$C$157,3,FALSE)</f>
        <v>Passager</v>
      </c>
    </row>
    <row r="136" spans="1:14" x14ac:dyDescent="0.2">
      <c r="A136" t="s">
        <v>195</v>
      </c>
      <c r="B136" s="1">
        <v>0.54166666666666663</v>
      </c>
      <c r="C136" t="s">
        <v>0</v>
      </c>
      <c r="D136" t="s">
        <v>1</v>
      </c>
      <c r="E136" t="s">
        <v>192</v>
      </c>
      <c r="F136">
        <v>40</v>
      </c>
      <c r="G136" t="str">
        <f>VLOOKUP(Tabel1[[#This Row],[Gruppe]],Statistikkoder!$A$1:$C$157,2,FALSE)</f>
        <v>    Pensionist gående                </v>
      </c>
      <c r="H136">
        <v>0</v>
      </c>
      <c r="I136">
        <v>1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2</v>
      </c>
      <c r="N136" t="str">
        <f>VLOOKUP($F136,Statistikkoder!$A$2:$C$157,3,FALSE)</f>
        <v>Passager</v>
      </c>
    </row>
    <row r="137" spans="1:14" x14ac:dyDescent="0.2">
      <c r="A137" t="s">
        <v>195</v>
      </c>
      <c r="B137" s="1">
        <v>0.54166666666666663</v>
      </c>
      <c r="C137" t="s">
        <v>0</v>
      </c>
      <c r="D137" t="s">
        <v>1</v>
      </c>
      <c r="E137" t="s">
        <v>192</v>
      </c>
      <c r="F137">
        <v>110</v>
      </c>
      <c r="G137" t="str">
        <f>VLOOKUP(Tabel1[[#This Row],[Gruppe]],Statistikkoder!$A$1:$C$157,2,FALSE)</f>
        <v>    Bil &lt; 1,95 m                            </v>
      </c>
      <c r="H137">
        <v>7</v>
      </c>
      <c r="I137">
        <v>14</v>
      </c>
      <c r="J137">
        <v>42</v>
      </c>
      <c r="K137">
        <f>IF(AND(Tabel1[[#This Row],[Gruppe]]&gt;=610,Tabel1[[#This Row],[Gruppe]]&lt;=765),Tabel1[[#This Row],[Dækmeter]],0)</f>
        <v>0</v>
      </c>
      <c r="L137">
        <v>0</v>
      </c>
      <c r="M137" t="s">
        <v>2</v>
      </c>
      <c r="N137" t="str">
        <f>VLOOKUP($F137,Statistikkoder!$A$2:$C$157,3,FALSE)</f>
        <v>Personbil</v>
      </c>
    </row>
    <row r="138" spans="1:14" x14ac:dyDescent="0.2">
      <c r="A138" t="s">
        <v>195</v>
      </c>
      <c r="B138" s="1">
        <v>0.54166666666666663</v>
      </c>
      <c r="C138" t="s">
        <v>0</v>
      </c>
      <c r="D138" t="s">
        <v>1</v>
      </c>
      <c r="E138" t="s">
        <v>192</v>
      </c>
      <c r="F138">
        <v>130</v>
      </c>
      <c r="G138" t="str">
        <f>VLOOKUP(Tabel1[[#This Row],[Gruppe]],Statistikkoder!$A$1:$C$157,2,FALSE)</f>
        <v>    Bil &lt; 1,95 m pensionist                  </v>
      </c>
      <c r="H138">
        <v>4</v>
      </c>
      <c r="I138">
        <v>4</v>
      </c>
      <c r="J138">
        <v>24</v>
      </c>
      <c r="K138">
        <f>IF(AND(Tabel1[[#This Row],[Gruppe]]&gt;=610,Tabel1[[#This Row],[Gruppe]]&lt;=765),Tabel1[[#This Row],[Dækmeter]],0)</f>
        <v>0</v>
      </c>
      <c r="L138">
        <v>0</v>
      </c>
      <c r="M138" t="s">
        <v>2</v>
      </c>
      <c r="N138" t="str">
        <f>VLOOKUP($F138,Statistikkoder!$A$2:$C$157,3,FALSE)</f>
        <v>Personbil</v>
      </c>
    </row>
    <row r="139" spans="1:14" x14ac:dyDescent="0.2">
      <c r="A139" t="s">
        <v>195</v>
      </c>
      <c r="B139" s="1">
        <v>0.54166666666666663</v>
      </c>
      <c r="C139" t="s">
        <v>0</v>
      </c>
      <c r="D139" t="s">
        <v>1</v>
      </c>
      <c r="E139" t="s">
        <v>192</v>
      </c>
      <c r="F139">
        <v>320</v>
      </c>
      <c r="G139" t="str">
        <f>VLOOKUP(Tabel1[[#This Row],[Gruppe]],Statistikkoder!$A$1:$C$157,2,FALSE)</f>
        <v>    Autocamper &lt; 12 meter                </v>
      </c>
      <c r="H139">
        <v>1</v>
      </c>
      <c r="I139">
        <v>2</v>
      </c>
      <c r="J139">
        <v>6</v>
      </c>
      <c r="K139">
        <f>IF(AND(Tabel1[[#This Row],[Gruppe]]&gt;=610,Tabel1[[#This Row],[Gruppe]]&lt;=765),Tabel1[[#This Row],[Dækmeter]],0)</f>
        <v>0</v>
      </c>
      <c r="L139">
        <v>0</v>
      </c>
      <c r="M139" t="s">
        <v>2</v>
      </c>
      <c r="N139" t="str">
        <f>VLOOKUP($F139,Statistikkoder!$A$2:$C$157,3,FALSE)</f>
        <v>Autocamper</v>
      </c>
    </row>
    <row r="140" spans="1:14" x14ac:dyDescent="0.2">
      <c r="A140" t="s">
        <v>195</v>
      </c>
      <c r="B140" s="1">
        <v>0.54166666666666663</v>
      </c>
      <c r="C140" t="s">
        <v>0</v>
      </c>
      <c r="D140" t="s">
        <v>1</v>
      </c>
      <c r="E140" t="s">
        <v>192</v>
      </c>
      <c r="F140">
        <v>945</v>
      </c>
      <c r="G140" t="str">
        <f>VLOOKUP(Tabel1[[#This Row],[Gruppe]],Statistikkoder!$A$1:$C$157,2,FALSE)</f>
        <v xml:space="preserve">    Pendler Bil &lt; 1,95 m                            </v>
      </c>
      <c r="H140">
        <v>6</v>
      </c>
      <c r="I140">
        <v>7</v>
      </c>
      <c r="J140">
        <v>36</v>
      </c>
      <c r="K140">
        <f>IF(AND(Tabel1[[#This Row],[Gruppe]]&gt;=610,Tabel1[[#This Row],[Gruppe]]&lt;=765),Tabel1[[#This Row],[Dækmeter]],0)</f>
        <v>0</v>
      </c>
      <c r="L140">
        <v>0</v>
      </c>
      <c r="M140" t="s">
        <v>2</v>
      </c>
      <c r="N140" t="str">
        <f>VLOOKUP($F140,Statistikkoder!$A$2:$C$157,3,FALSE)</f>
        <v>Personbil</v>
      </c>
    </row>
    <row r="141" spans="1:14" x14ac:dyDescent="0.2">
      <c r="A141" t="s">
        <v>195</v>
      </c>
      <c r="B141" s="1">
        <v>0.54166666666666663</v>
      </c>
      <c r="C141" t="s">
        <v>0</v>
      </c>
      <c r="D141" t="s">
        <v>1</v>
      </c>
      <c r="E141" t="s">
        <v>192</v>
      </c>
      <c r="F141">
        <v>996</v>
      </c>
      <c r="G141" t="str">
        <f>VLOOKUP(Tabel1[[#This Row],[Gruppe]],Statistikkoder!$A$1:$C$157,2,FALSE)</f>
        <v>    Passager i køretøj                            </v>
      </c>
      <c r="H141">
        <v>0</v>
      </c>
      <c r="I141">
        <v>27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2</v>
      </c>
      <c r="N141" t="str">
        <f>VLOOKUP($F141,Statistikkoder!$A$2:$C$157,3,FALSE)</f>
        <v>Passager</v>
      </c>
    </row>
    <row r="142" spans="1:14" x14ac:dyDescent="0.2">
      <c r="A142" t="s">
        <v>195</v>
      </c>
      <c r="B142" s="1">
        <v>0.61458333333333337</v>
      </c>
      <c r="C142" t="s">
        <v>3</v>
      </c>
      <c r="D142" t="s">
        <v>4</v>
      </c>
      <c r="E142" t="s">
        <v>192</v>
      </c>
      <c r="F142">
        <v>9</v>
      </c>
      <c r="G142" t="str">
        <f>VLOOKUP(Tabel1[[#This Row],[Gruppe]],Statistikkoder!$A$1:$C$157,2,FALSE)</f>
        <v>    Gående færge papkort              </v>
      </c>
      <c r="H142">
        <v>0</v>
      </c>
      <c r="I142">
        <v>1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2</v>
      </c>
      <c r="N142" t="str">
        <f>VLOOKUP($F142,Statistikkoder!$A$2:$C$157,3,FALSE)</f>
        <v>Passager</v>
      </c>
    </row>
    <row r="143" spans="1:14" x14ac:dyDescent="0.2">
      <c r="A143" t="s">
        <v>195</v>
      </c>
      <c r="B143" s="1">
        <v>0.61458333333333337</v>
      </c>
      <c r="C143" t="s">
        <v>3</v>
      </c>
      <c r="D143" t="s">
        <v>4</v>
      </c>
      <c r="E143" t="s">
        <v>192</v>
      </c>
      <c r="F143">
        <v>10</v>
      </c>
      <c r="G143" t="str">
        <f>VLOOKUP(Tabel1[[#This Row],[Gruppe]],Statistikkoder!$A$1:$C$157,2,FALSE)</f>
        <v>    Voksen gående                    </v>
      </c>
      <c r="H143">
        <v>0</v>
      </c>
      <c r="I143">
        <v>8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2</v>
      </c>
      <c r="N143" t="str">
        <f>VLOOKUP($F143,Statistikkoder!$A$2:$C$157,3,FALSE)</f>
        <v>Passager</v>
      </c>
    </row>
    <row r="144" spans="1:14" x14ac:dyDescent="0.2">
      <c r="A144" t="s">
        <v>195</v>
      </c>
      <c r="B144" s="1">
        <v>0.61458333333333337</v>
      </c>
      <c r="C144" t="s">
        <v>3</v>
      </c>
      <c r="D144" t="s">
        <v>4</v>
      </c>
      <c r="E144" t="s">
        <v>192</v>
      </c>
      <c r="F144">
        <v>12</v>
      </c>
      <c r="G144" t="str">
        <f>VLOOKUP(Tabel1[[#This Row],[Gruppe]],Statistikkoder!$A$1:$C$157,2,FALSE)</f>
        <v>    Efterskole                        </v>
      </c>
      <c r="H144">
        <v>0</v>
      </c>
      <c r="I144">
        <v>54</v>
      </c>
      <c r="J144">
        <v>0</v>
      </c>
      <c r="K144">
        <f>IF(AND(Tabel1[[#This Row],[Gruppe]]&gt;=610,Tabel1[[#This Row],[Gruppe]]&lt;=765),Tabel1[[#This Row],[Dækmeter]],0)</f>
        <v>0</v>
      </c>
      <c r="L144">
        <v>0</v>
      </c>
      <c r="M144" t="s">
        <v>2</v>
      </c>
      <c r="N144" t="str">
        <f>VLOOKUP($F144,Statistikkoder!$A$2:$C$157,3,FALSE)</f>
        <v>Passager</v>
      </c>
    </row>
    <row r="145" spans="1:14" x14ac:dyDescent="0.2">
      <c r="A145" t="s">
        <v>195</v>
      </c>
      <c r="B145" s="1">
        <v>0.61458333333333337</v>
      </c>
      <c r="C145" t="s">
        <v>3</v>
      </c>
      <c r="D145" t="s">
        <v>4</v>
      </c>
      <c r="E145" t="s">
        <v>192</v>
      </c>
      <c r="F145">
        <v>15</v>
      </c>
      <c r="G145" t="str">
        <f>VLOOKUP(Tabel1[[#This Row],[Gruppe]],Statistikkoder!$A$1:$C$157,2,FALSE)</f>
        <v>    Voksen gående Pendler            </v>
      </c>
      <c r="H145">
        <v>0</v>
      </c>
      <c r="I145">
        <v>1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2</v>
      </c>
      <c r="N145" t="str">
        <f>VLOOKUP($F145,Statistikkoder!$A$2:$C$157,3,FALSE)</f>
        <v>Passager</v>
      </c>
    </row>
    <row r="146" spans="1:14" x14ac:dyDescent="0.2">
      <c r="A146" t="s">
        <v>195</v>
      </c>
      <c r="B146" s="1">
        <v>0.61458333333333337</v>
      </c>
      <c r="C146" t="s">
        <v>3</v>
      </c>
      <c r="D146" t="s">
        <v>4</v>
      </c>
      <c r="E146" t="s">
        <v>192</v>
      </c>
      <c r="F146">
        <v>40</v>
      </c>
      <c r="G146" t="str">
        <f>VLOOKUP(Tabel1[[#This Row],[Gruppe]],Statistikkoder!$A$1:$C$157,2,FALSE)</f>
        <v>    Pensionist gående                </v>
      </c>
      <c r="H146">
        <v>0</v>
      </c>
      <c r="I146">
        <v>2</v>
      </c>
      <c r="J146">
        <v>0</v>
      </c>
      <c r="K146">
        <f>IF(AND(Tabel1[[#This Row],[Gruppe]]&gt;=610,Tabel1[[#This Row],[Gruppe]]&lt;=765),Tabel1[[#This Row],[Dækmeter]],0)</f>
        <v>0</v>
      </c>
      <c r="L146">
        <v>0</v>
      </c>
      <c r="M146" t="s">
        <v>2</v>
      </c>
      <c r="N146" t="str">
        <f>VLOOKUP($F146,Statistikkoder!$A$2:$C$157,3,FALSE)</f>
        <v>Passager</v>
      </c>
    </row>
    <row r="147" spans="1:14" x14ac:dyDescent="0.2">
      <c r="A147" t="s">
        <v>195</v>
      </c>
      <c r="B147" s="1">
        <v>0.61458333333333337</v>
      </c>
      <c r="C147" t="s">
        <v>3</v>
      </c>
      <c r="D147" t="s">
        <v>4</v>
      </c>
      <c r="E147" t="s">
        <v>192</v>
      </c>
      <c r="F147">
        <v>41</v>
      </c>
      <c r="G147" t="str">
        <f>VLOOKUP(Tabel1[[#This Row],[Gruppe]],Statistikkoder!$A$1:$C$157,2,FALSE)</f>
        <v>    Pensionist gående Pendler        </v>
      </c>
      <c r="H147">
        <v>0</v>
      </c>
      <c r="I147">
        <v>2</v>
      </c>
      <c r="J147">
        <v>0</v>
      </c>
      <c r="K147">
        <f>IF(AND(Tabel1[[#This Row],[Gruppe]]&gt;=610,Tabel1[[#This Row],[Gruppe]]&lt;=765),Tabel1[[#This Row],[Dækmeter]],0)</f>
        <v>0</v>
      </c>
      <c r="L147">
        <v>0</v>
      </c>
      <c r="M147" t="s">
        <v>2</v>
      </c>
      <c r="N147" t="str">
        <f>VLOOKUP($F147,Statistikkoder!$A$2:$C$157,3,FALSE)</f>
        <v>Passager</v>
      </c>
    </row>
    <row r="148" spans="1:14" x14ac:dyDescent="0.2">
      <c r="A148" t="s">
        <v>195</v>
      </c>
      <c r="B148" s="1">
        <v>0.61458333333333337</v>
      </c>
      <c r="C148" t="s">
        <v>3</v>
      </c>
      <c r="D148" t="s">
        <v>4</v>
      </c>
      <c r="E148" t="s">
        <v>192</v>
      </c>
      <c r="F148">
        <v>110</v>
      </c>
      <c r="G148" t="str">
        <f>VLOOKUP(Tabel1[[#This Row],[Gruppe]],Statistikkoder!$A$1:$C$157,2,FALSE)</f>
        <v>    Bil &lt; 1,95 m                            </v>
      </c>
      <c r="H148">
        <v>5</v>
      </c>
      <c r="I148">
        <v>8</v>
      </c>
      <c r="J148">
        <v>30</v>
      </c>
      <c r="K148">
        <f>IF(AND(Tabel1[[#This Row],[Gruppe]]&gt;=610,Tabel1[[#This Row],[Gruppe]]&lt;=765),Tabel1[[#This Row],[Dækmeter]],0)</f>
        <v>0</v>
      </c>
      <c r="L148">
        <v>0</v>
      </c>
      <c r="M148" t="s">
        <v>2</v>
      </c>
      <c r="N148" t="str">
        <f>VLOOKUP($F148,Statistikkoder!$A$2:$C$157,3,FALSE)</f>
        <v>Personbil</v>
      </c>
    </row>
    <row r="149" spans="1:14" x14ac:dyDescent="0.2">
      <c r="A149" t="s">
        <v>195</v>
      </c>
      <c r="B149" s="1">
        <v>0.61458333333333337</v>
      </c>
      <c r="C149" t="s">
        <v>3</v>
      </c>
      <c r="D149" t="s">
        <v>4</v>
      </c>
      <c r="E149" t="s">
        <v>192</v>
      </c>
      <c r="F149">
        <v>130</v>
      </c>
      <c r="G149" t="str">
        <f>VLOOKUP(Tabel1[[#This Row],[Gruppe]],Statistikkoder!$A$1:$C$157,2,FALSE)</f>
        <v>    Bil &lt; 1,95 m pensionist                  </v>
      </c>
      <c r="H149">
        <v>4</v>
      </c>
      <c r="I149">
        <v>7</v>
      </c>
      <c r="J149">
        <v>24</v>
      </c>
      <c r="K149">
        <f>IF(AND(Tabel1[[#This Row],[Gruppe]]&gt;=610,Tabel1[[#This Row],[Gruppe]]&lt;=765),Tabel1[[#This Row],[Dækmeter]],0)</f>
        <v>0</v>
      </c>
      <c r="L149">
        <v>0</v>
      </c>
      <c r="M149" t="s">
        <v>2</v>
      </c>
      <c r="N149" t="str">
        <f>VLOOKUP($F149,Statistikkoder!$A$2:$C$157,3,FALSE)</f>
        <v>Personbil</v>
      </c>
    </row>
    <row r="150" spans="1:14" x14ac:dyDescent="0.2">
      <c r="A150" t="s">
        <v>195</v>
      </c>
      <c r="B150" s="1">
        <v>0.61458333333333337</v>
      </c>
      <c r="C150" t="s">
        <v>3</v>
      </c>
      <c r="D150" t="s">
        <v>4</v>
      </c>
      <c r="E150" t="s">
        <v>192</v>
      </c>
      <c r="F150">
        <v>730</v>
      </c>
      <c r="G150" t="str">
        <f>VLOOKUP(Tabel1[[#This Row],[Gruppe]],Statistikkoder!$A$1:$C$157,2,FALSE)</f>
        <v>    Sættervogn 17 m. max 40 tons            </v>
      </c>
      <c r="H150">
        <v>1</v>
      </c>
      <c r="I150">
        <v>0</v>
      </c>
      <c r="J150">
        <v>17</v>
      </c>
      <c r="K150">
        <f>IF(AND(Tabel1[[#This Row],[Gruppe]]&gt;=610,Tabel1[[#This Row],[Gruppe]]&lt;=765),Tabel1[[#This Row],[Dækmeter]],0)</f>
        <v>17</v>
      </c>
      <c r="L150">
        <v>0</v>
      </c>
      <c r="M150" t="s">
        <v>2</v>
      </c>
      <c r="N150" t="str">
        <f>VLOOKUP($F150,Statistikkoder!$A$2:$C$157,3,FALSE)</f>
        <v>Sættevogn</v>
      </c>
    </row>
    <row r="151" spans="1:14" x14ac:dyDescent="0.2">
      <c r="A151" t="s">
        <v>195</v>
      </c>
      <c r="B151" s="1">
        <v>0.61458333333333337</v>
      </c>
      <c r="C151" t="s">
        <v>3</v>
      </c>
      <c r="D151" t="s">
        <v>4</v>
      </c>
      <c r="E151" t="s">
        <v>192</v>
      </c>
      <c r="F151">
        <v>945</v>
      </c>
      <c r="G151" t="str">
        <f>VLOOKUP(Tabel1[[#This Row],[Gruppe]],Statistikkoder!$A$1:$C$157,2,FALSE)</f>
        <v xml:space="preserve">    Pendler Bil &lt; 1,95 m                            </v>
      </c>
      <c r="H151">
        <v>8</v>
      </c>
      <c r="I151">
        <v>9</v>
      </c>
      <c r="J151">
        <v>48</v>
      </c>
      <c r="K151">
        <f>IF(AND(Tabel1[[#This Row],[Gruppe]]&gt;=610,Tabel1[[#This Row],[Gruppe]]&lt;=765),Tabel1[[#This Row],[Dækmeter]],0)</f>
        <v>0</v>
      </c>
      <c r="L151">
        <v>0</v>
      </c>
      <c r="M151" t="s">
        <v>2</v>
      </c>
      <c r="N151" t="str">
        <f>VLOOKUP($F151,Statistikkoder!$A$2:$C$157,3,FALSE)</f>
        <v>Personbil</v>
      </c>
    </row>
    <row r="152" spans="1:14" x14ac:dyDescent="0.2">
      <c r="A152" t="s">
        <v>195</v>
      </c>
      <c r="B152" s="1">
        <v>0.61458333333333337</v>
      </c>
      <c r="C152" t="s">
        <v>3</v>
      </c>
      <c r="D152" t="s">
        <v>4</v>
      </c>
      <c r="E152" t="s">
        <v>192</v>
      </c>
      <c r="F152">
        <v>996</v>
      </c>
      <c r="G152" t="str">
        <f>VLOOKUP(Tabel1[[#This Row],[Gruppe]],Statistikkoder!$A$1:$C$157,2,FALSE)</f>
        <v>    Passager i køretøj                            </v>
      </c>
      <c r="H152">
        <v>0</v>
      </c>
      <c r="I152">
        <v>24</v>
      </c>
      <c r="J152">
        <v>0</v>
      </c>
      <c r="K152">
        <f>IF(AND(Tabel1[[#This Row],[Gruppe]]&gt;=610,Tabel1[[#This Row],[Gruppe]]&lt;=765),Tabel1[[#This Row],[Dækmeter]],0)</f>
        <v>0</v>
      </c>
      <c r="L152">
        <v>0</v>
      </c>
      <c r="M152" t="s">
        <v>2</v>
      </c>
      <c r="N152" t="str">
        <f>VLOOKUP($F152,Statistikkoder!$A$2:$C$157,3,FALSE)</f>
        <v>Passager</v>
      </c>
    </row>
    <row r="153" spans="1:14" x14ac:dyDescent="0.2">
      <c r="A153" t="s">
        <v>195</v>
      </c>
      <c r="B153" s="1">
        <v>0.6875</v>
      </c>
      <c r="C153" t="s">
        <v>0</v>
      </c>
      <c r="D153" t="s">
        <v>1</v>
      </c>
      <c r="E153" t="s">
        <v>192</v>
      </c>
      <c r="F153">
        <v>10</v>
      </c>
      <c r="G153" t="str">
        <f>VLOOKUP(Tabel1[[#This Row],[Gruppe]],Statistikkoder!$A$1:$C$157,2,FALSE)</f>
        <v>    Voksen gående                    </v>
      </c>
      <c r="H153">
        <v>0</v>
      </c>
      <c r="I153">
        <v>2</v>
      </c>
      <c r="J153">
        <v>0</v>
      </c>
      <c r="K153">
        <f>IF(AND(Tabel1[[#This Row],[Gruppe]]&gt;=610,Tabel1[[#This Row],[Gruppe]]&lt;=765),Tabel1[[#This Row],[Dækmeter]],0)</f>
        <v>0</v>
      </c>
      <c r="L153">
        <v>0</v>
      </c>
      <c r="M153" t="s">
        <v>2</v>
      </c>
      <c r="N153" t="str">
        <f>VLOOKUP($F153,Statistikkoder!$A$2:$C$157,3,FALSE)</f>
        <v>Passager</v>
      </c>
    </row>
    <row r="154" spans="1:14" x14ac:dyDescent="0.2">
      <c r="A154" t="s">
        <v>195</v>
      </c>
      <c r="B154" s="1">
        <v>0.6875</v>
      </c>
      <c r="C154" t="s">
        <v>0</v>
      </c>
      <c r="D154" t="s">
        <v>1</v>
      </c>
      <c r="E154" t="s">
        <v>192</v>
      </c>
      <c r="F154">
        <v>40</v>
      </c>
      <c r="G154" t="str">
        <f>VLOOKUP(Tabel1[[#This Row],[Gruppe]],Statistikkoder!$A$1:$C$157,2,FALSE)</f>
        <v>    Pensionist gående                </v>
      </c>
      <c r="H154">
        <v>0</v>
      </c>
      <c r="I154">
        <v>1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2</v>
      </c>
      <c r="N154" t="str">
        <f>VLOOKUP($F154,Statistikkoder!$A$2:$C$157,3,FALSE)</f>
        <v>Passager</v>
      </c>
    </row>
    <row r="155" spans="1:14" x14ac:dyDescent="0.2">
      <c r="A155" t="s">
        <v>195</v>
      </c>
      <c r="B155" s="1">
        <v>0.6875</v>
      </c>
      <c r="C155" t="s">
        <v>0</v>
      </c>
      <c r="D155" t="s">
        <v>1</v>
      </c>
      <c r="E155" t="s">
        <v>192</v>
      </c>
      <c r="F155">
        <v>110</v>
      </c>
      <c r="G155" t="str">
        <f>VLOOKUP(Tabel1[[#This Row],[Gruppe]],Statistikkoder!$A$1:$C$157,2,FALSE)</f>
        <v>    Bil &lt; 1,95 m                            </v>
      </c>
      <c r="H155">
        <v>7</v>
      </c>
      <c r="I155">
        <v>12</v>
      </c>
      <c r="J155">
        <v>42</v>
      </c>
      <c r="K155">
        <f>IF(AND(Tabel1[[#This Row],[Gruppe]]&gt;=610,Tabel1[[#This Row],[Gruppe]]&lt;=765),Tabel1[[#This Row],[Dækmeter]],0)</f>
        <v>0</v>
      </c>
      <c r="L155">
        <v>0</v>
      </c>
      <c r="M155" t="s">
        <v>2</v>
      </c>
      <c r="N155" t="str">
        <f>VLOOKUP($F155,Statistikkoder!$A$2:$C$157,3,FALSE)</f>
        <v>Personbil</v>
      </c>
    </row>
    <row r="156" spans="1:14" x14ac:dyDescent="0.2">
      <c r="A156" t="s">
        <v>195</v>
      </c>
      <c r="B156" s="1">
        <v>0.6875</v>
      </c>
      <c r="C156" t="s">
        <v>0</v>
      </c>
      <c r="D156" t="s">
        <v>1</v>
      </c>
      <c r="E156" t="s">
        <v>192</v>
      </c>
      <c r="F156">
        <v>115</v>
      </c>
      <c r="G156" t="str">
        <f>VLOOKUP(Tabel1[[#This Row],[Gruppe]],Statistikkoder!$A$1:$C$157,2,FALSE)</f>
        <v>    Bil &lt; 1,95 m med anhænger                </v>
      </c>
      <c r="H156">
        <v>1</v>
      </c>
      <c r="I156">
        <v>2</v>
      </c>
      <c r="J156">
        <v>6</v>
      </c>
      <c r="K156">
        <f>IF(AND(Tabel1[[#This Row],[Gruppe]]&gt;=610,Tabel1[[#This Row],[Gruppe]]&lt;=765),Tabel1[[#This Row],[Dækmeter]],0)</f>
        <v>0</v>
      </c>
      <c r="L156">
        <v>0</v>
      </c>
      <c r="M156" t="s">
        <v>2</v>
      </c>
      <c r="N156" t="str">
        <f>VLOOKUP($F156,Statistikkoder!$A$2:$C$157,3,FALSE)</f>
        <v>Personbil</v>
      </c>
    </row>
    <row r="157" spans="1:14" x14ac:dyDescent="0.2">
      <c r="A157" t="s">
        <v>195</v>
      </c>
      <c r="B157" s="1">
        <v>0.6875</v>
      </c>
      <c r="C157" t="s">
        <v>0</v>
      </c>
      <c r="D157" t="s">
        <v>1</v>
      </c>
      <c r="E157" t="s">
        <v>192</v>
      </c>
      <c r="F157">
        <v>130</v>
      </c>
      <c r="G157" t="str">
        <f>VLOOKUP(Tabel1[[#This Row],[Gruppe]],Statistikkoder!$A$1:$C$157,2,FALSE)</f>
        <v>    Bil &lt; 1,95 m pensionist                  </v>
      </c>
      <c r="H157">
        <v>4</v>
      </c>
      <c r="I157">
        <v>6</v>
      </c>
      <c r="J157">
        <v>24</v>
      </c>
      <c r="K157">
        <f>IF(AND(Tabel1[[#This Row],[Gruppe]]&gt;=610,Tabel1[[#This Row],[Gruppe]]&lt;=765),Tabel1[[#This Row],[Dækmeter]],0)</f>
        <v>0</v>
      </c>
      <c r="L157">
        <v>0</v>
      </c>
      <c r="M157" t="s">
        <v>2</v>
      </c>
      <c r="N157" t="str">
        <f>VLOOKUP($F157,Statistikkoder!$A$2:$C$157,3,FALSE)</f>
        <v>Personbil</v>
      </c>
    </row>
    <row r="158" spans="1:14" x14ac:dyDescent="0.2">
      <c r="A158" t="s">
        <v>195</v>
      </c>
      <c r="B158" s="1">
        <v>0.6875</v>
      </c>
      <c r="C158" t="s">
        <v>0</v>
      </c>
      <c r="D158" t="s">
        <v>1</v>
      </c>
      <c r="E158" t="s">
        <v>192</v>
      </c>
      <c r="F158">
        <v>730</v>
      </c>
      <c r="G158" t="str">
        <f>VLOOKUP(Tabel1[[#This Row],[Gruppe]],Statistikkoder!$A$1:$C$157,2,FALSE)</f>
        <v>    Sættervogn 17 m. max 40 tons            </v>
      </c>
      <c r="H158">
        <v>2</v>
      </c>
      <c r="I158">
        <v>1</v>
      </c>
      <c r="J158">
        <v>34</v>
      </c>
      <c r="K158">
        <f>IF(AND(Tabel1[[#This Row],[Gruppe]]&gt;=610,Tabel1[[#This Row],[Gruppe]]&lt;=765),Tabel1[[#This Row],[Dækmeter]],0)</f>
        <v>34</v>
      </c>
      <c r="L158">
        <v>0</v>
      </c>
      <c r="M158" t="s">
        <v>2</v>
      </c>
      <c r="N158" t="str">
        <f>VLOOKUP($F158,Statistikkoder!$A$2:$C$157,3,FALSE)</f>
        <v>Sættevogn</v>
      </c>
    </row>
    <row r="159" spans="1:14" x14ac:dyDescent="0.2">
      <c r="A159" t="s">
        <v>195</v>
      </c>
      <c r="B159" s="1">
        <v>0.6875</v>
      </c>
      <c r="C159" t="s">
        <v>0</v>
      </c>
      <c r="D159" t="s">
        <v>1</v>
      </c>
      <c r="E159" t="s">
        <v>192</v>
      </c>
      <c r="F159">
        <v>945</v>
      </c>
      <c r="G159" t="str">
        <f>VLOOKUP(Tabel1[[#This Row],[Gruppe]],Statistikkoder!$A$1:$C$157,2,FALSE)</f>
        <v xml:space="preserve">    Pendler Bil &lt; 1,95 m                            </v>
      </c>
      <c r="H159">
        <v>3</v>
      </c>
      <c r="I159">
        <v>3</v>
      </c>
      <c r="J159">
        <v>18</v>
      </c>
      <c r="K159">
        <f>IF(AND(Tabel1[[#This Row],[Gruppe]]&gt;=610,Tabel1[[#This Row],[Gruppe]]&lt;=765),Tabel1[[#This Row],[Dækmeter]],0)</f>
        <v>0</v>
      </c>
      <c r="L159">
        <v>0</v>
      </c>
      <c r="M159" t="s">
        <v>2</v>
      </c>
      <c r="N159" t="str">
        <f>VLOOKUP($F159,Statistikkoder!$A$2:$C$157,3,FALSE)</f>
        <v>Personbil</v>
      </c>
    </row>
    <row r="160" spans="1:14" x14ac:dyDescent="0.2">
      <c r="A160" t="s">
        <v>195</v>
      </c>
      <c r="B160" s="1">
        <v>0.6875</v>
      </c>
      <c r="C160" t="s">
        <v>0</v>
      </c>
      <c r="D160" t="s">
        <v>1</v>
      </c>
      <c r="E160" t="s">
        <v>192</v>
      </c>
      <c r="F160">
        <v>996</v>
      </c>
      <c r="G160" t="str">
        <f>VLOOKUP(Tabel1[[#This Row],[Gruppe]],Statistikkoder!$A$1:$C$157,2,FALSE)</f>
        <v>    Passager i køretøj                            </v>
      </c>
      <c r="H160">
        <v>0</v>
      </c>
      <c r="I160">
        <v>24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2</v>
      </c>
      <c r="N160" t="str">
        <f>VLOOKUP($F160,Statistikkoder!$A$2:$C$157,3,FALSE)</f>
        <v>Passager</v>
      </c>
    </row>
    <row r="161" spans="1:14" x14ac:dyDescent="0.2">
      <c r="A161" t="s">
        <v>195</v>
      </c>
      <c r="B161" s="1">
        <v>0.76041666666666663</v>
      </c>
      <c r="C161" t="s">
        <v>3</v>
      </c>
      <c r="D161" t="s">
        <v>4</v>
      </c>
      <c r="E161" t="s">
        <v>192</v>
      </c>
      <c r="F161">
        <v>10</v>
      </c>
      <c r="G161" t="str">
        <f>VLOOKUP(Tabel1[[#This Row],[Gruppe]],Statistikkoder!$A$1:$C$157,2,FALSE)</f>
        <v>    Voksen gående                    </v>
      </c>
      <c r="H161">
        <v>0</v>
      </c>
      <c r="I161">
        <v>4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2</v>
      </c>
      <c r="N161" t="str">
        <f>VLOOKUP($F161,Statistikkoder!$A$2:$C$157,3,FALSE)</f>
        <v>Passager</v>
      </c>
    </row>
    <row r="162" spans="1:14" x14ac:dyDescent="0.2">
      <c r="A162" t="s">
        <v>195</v>
      </c>
      <c r="B162" s="1">
        <v>0.76041666666666663</v>
      </c>
      <c r="C162" t="s">
        <v>3</v>
      </c>
      <c r="D162" t="s">
        <v>4</v>
      </c>
      <c r="E162" t="s">
        <v>192</v>
      </c>
      <c r="F162">
        <v>12</v>
      </c>
      <c r="G162" t="str">
        <f>VLOOKUP(Tabel1[[#This Row],[Gruppe]],Statistikkoder!$A$1:$C$157,2,FALSE)</f>
        <v>    Efterskole                        </v>
      </c>
      <c r="H162">
        <v>0</v>
      </c>
      <c r="I162">
        <v>7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2</v>
      </c>
      <c r="N162" t="str">
        <f>VLOOKUP($F162,Statistikkoder!$A$2:$C$157,3,FALSE)</f>
        <v>Passager</v>
      </c>
    </row>
    <row r="163" spans="1:14" x14ac:dyDescent="0.2">
      <c r="A163" t="s">
        <v>195</v>
      </c>
      <c r="B163" s="1">
        <v>0.76041666666666663</v>
      </c>
      <c r="C163" t="s">
        <v>3</v>
      </c>
      <c r="D163" t="s">
        <v>4</v>
      </c>
      <c r="E163" t="s">
        <v>192</v>
      </c>
      <c r="F163">
        <v>15</v>
      </c>
      <c r="G163" t="str">
        <f>VLOOKUP(Tabel1[[#This Row],[Gruppe]],Statistikkoder!$A$1:$C$157,2,FALSE)</f>
        <v>    Voksen gående Pendler            </v>
      </c>
      <c r="H163">
        <v>0</v>
      </c>
      <c r="I163">
        <v>1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2</v>
      </c>
      <c r="N163" t="str">
        <f>VLOOKUP($F163,Statistikkoder!$A$2:$C$157,3,FALSE)</f>
        <v>Passager</v>
      </c>
    </row>
    <row r="164" spans="1:14" x14ac:dyDescent="0.2">
      <c r="A164" t="s">
        <v>195</v>
      </c>
      <c r="B164" s="1">
        <v>0.76041666666666663</v>
      </c>
      <c r="C164" t="s">
        <v>3</v>
      </c>
      <c r="D164" t="s">
        <v>4</v>
      </c>
      <c r="E164" t="s">
        <v>192</v>
      </c>
      <c r="F164">
        <v>40</v>
      </c>
      <c r="G164" t="str">
        <f>VLOOKUP(Tabel1[[#This Row],[Gruppe]],Statistikkoder!$A$1:$C$157,2,FALSE)</f>
        <v>    Pensionist gående                </v>
      </c>
      <c r="H164">
        <v>0</v>
      </c>
      <c r="I164">
        <v>1</v>
      </c>
      <c r="J164">
        <v>0</v>
      </c>
      <c r="K164">
        <f>IF(AND(Tabel1[[#This Row],[Gruppe]]&gt;=610,Tabel1[[#This Row],[Gruppe]]&lt;=765),Tabel1[[#This Row],[Dækmeter]],0)</f>
        <v>0</v>
      </c>
      <c r="L164">
        <v>0</v>
      </c>
      <c r="M164" t="s">
        <v>2</v>
      </c>
      <c r="N164" t="str">
        <f>VLOOKUP($F164,Statistikkoder!$A$2:$C$157,3,FALSE)</f>
        <v>Passager</v>
      </c>
    </row>
    <row r="165" spans="1:14" x14ac:dyDescent="0.2">
      <c r="A165" t="s">
        <v>195</v>
      </c>
      <c r="B165" s="1">
        <v>0.76041666666666663</v>
      </c>
      <c r="C165" t="s">
        <v>3</v>
      </c>
      <c r="D165" t="s">
        <v>4</v>
      </c>
      <c r="E165" t="s">
        <v>192</v>
      </c>
      <c r="F165">
        <v>110</v>
      </c>
      <c r="G165" t="str">
        <f>VLOOKUP(Tabel1[[#This Row],[Gruppe]],Statistikkoder!$A$1:$C$157,2,FALSE)</f>
        <v>    Bil &lt; 1,95 m                            </v>
      </c>
      <c r="H165">
        <v>1</v>
      </c>
      <c r="I165">
        <v>2</v>
      </c>
      <c r="J165">
        <v>6</v>
      </c>
      <c r="K165">
        <f>IF(AND(Tabel1[[#This Row],[Gruppe]]&gt;=610,Tabel1[[#This Row],[Gruppe]]&lt;=765),Tabel1[[#This Row],[Dækmeter]],0)</f>
        <v>0</v>
      </c>
      <c r="L165">
        <v>0</v>
      </c>
      <c r="M165" t="s">
        <v>2</v>
      </c>
      <c r="N165" t="str">
        <f>VLOOKUP($F165,Statistikkoder!$A$2:$C$157,3,FALSE)</f>
        <v>Personbil</v>
      </c>
    </row>
    <row r="166" spans="1:14" x14ac:dyDescent="0.2">
      <c r="A166" t="s">
        <v>195</v>
      </c>
      <c r="B166" s="1">
        <v>0.76041666666666663</v>
      </c>
      <c r="C166" t="s">
        <v>3</v>
      </c>
      <c r="D166" t="s">
        <v>4</v>
      </c>
      <c r="E166" t="s">
        <v>192</v>
      </c>
      <c r="F166">
        <v>130</v>
      </c>
      <c r="G166" t="str">
        <f>VLOOKUP(Tabel1[[#This Row],[Gruppe]],Statistikkoder!$A$1:$C$157,2,FALSE)</f>
        <v>    Bil &lt; 1,95 m pensionist                  </v>
      </c>
      <c r="H166">
        <v>2</v>
      </c>
      <c r="I166">
        <v>2</v>
      </c>
      <c r="J166">
        <v>12</v>
      </c>
      <c r="K166">
        <f>IF(AND(Tabel1[[#This Row],[Gruppe]]&gt;=610,Tabel1[[#This Row],[Gruppe]]&lt;=765),Tabel1[[#This Row],[Dækmeter]],0)</f>
        <v>0</v>
      </c>
      <c r="L166">
        <v>0</v>
      </c>
      <c r="M166" t="s">
        <v>2</v>
      </c>
      <c r="N166" t="str">
        <f>VLOOKUP($F166,Statistikkoder!$A$2:$C$157,3,FALSE)</f>
        <v>Personbil</v>
      </c>
    </row>
    <row r="167" spans="1:14" x14ac:dyDescent="0.2">
      <c r="A167" t="s">
        <v>195</v>
      </c>
      <c r="B167" s="1">
        <v>0.76041666666666663</v>
      </c>
      <c r="C167" t="s">
        <v>3</v>
      </c>
      <c r="D167" t="s">
        <v>4</v>
      </c>
      <c r="E167" t="s">
        <v>192</v>
      </c>
      <c r="F167">
        <v>945</v>
      </c>
      <c r="G167" t="str">
        <f>VLOOKUP(Tabel1[[#This Row],[Gruppe]],Statistikkoder!$A$1:$C$157,2,FALSE)</f>
        <v xml:space="preserve">    Pendler Bil &lt; 1,95 m                            </v>
      </c>
      <c r="H167">
        <v>3</v>
      </c>
      <c r="I167">
        <v>6</v>
      </c>
      <c r="J167">
        <v>18</v>
      </c>
      <c r="K167">
        <f>IF(AND(Tabel1[[#This Row],[Gruppe]]&gt;=610,Tabel1[[#This Row],[Gruppe]]&lt;=765),Tabel1[[#This Row],[Dækmeter]],0)</f>
        <v>0</v>
      </c>
      <c r="L167">
        <v>0</v>
      </c>
      <c r="M167" t="s">
        <v>2</v>
      </c>
      <c r="N167" t="str">
        <f>VLOOKUP($F167,Statistikkoder!$A$2:$C$157,3,FALSE)</f>
        <v>Personbil</v>
      </c>
    </row>
    <row r="168" spans="1:14" x14ac:dyDescent="0.2">
      <c r="A168" t="s">
        <v>195</v>
      </c>
      <c r="B168" s="1">
        <v>0.76041666666666663</v>
      </c>
      <c r="C168" t="s">
        <v>3</v>
      </c>
      <c r="D168" t="s">
        <v>4</v>
      </c>
      <c r="E168" t="s">
        <v>192</v>
      </c>
      <c r="F168">
        <v>955</v>
      </c>
      <c r="G168" t="str">
        <f>VLOOKUP(Tabel1[[#This Row],[Gruppe]],Statistikkoder!$A$1:$C$157,2,FALSE)</f>
        <v>    Pendler Bil m/anh. &lt; 1,95 m              </v>
      </c>
      <c r="H168">
        <v>1</v>
      </c>
      <c r="I168">
        <v>1</v>
      </c>
      <c r="J168">
        <v>6</v>
      </c>
      <c r="K168">
        <f>IF(AND(Tabel1[[#This Row],[Gruppe]]&gt;=610,Tabel1[[#This Row],[Gruppe]]&lt;=765),Tabel1[[#This Row],[Dækmeter]],0)</f>
        <v>0</v>
      </c>
      <c r="L168">
        <v>0</v>
      </c>
      <c r="M168" t="s">
        <v>2</v>
      </c>
      <c r="N168" t="str">
        <f>VLOOKUP($F168,Statistikkoder!$A$2:$C$157,3,FALSE)</f>
        <v>Personbil</v>
      </c>
    </row>
    <row r="169" spans="1:14" x14ac:dyDescent="0.2">
      <c r="A169" t="s">
        <v>195</v>
      </c>
      <c r="B169" s="1">
        <v>0.76041666666666663</v>
      </c>
      <c r="C169" t="s">
        <v>3</v>
      </c>
      <c r="D169" t="s">
        <v>4</v>
      </c>
      <c r="E169" t="s">
        <v>192</v>
      </c>
      <c r="F169">
        <v>996</v>
      </c>
      <c r="G169" t="str">
        <f>VLOOKUP(Tabel1[[#This Row],[Gruppe]],Statistikkoder!$A$1:$C$157,2,FALSE)</f>
        <v>    Passager i køretøj                            </v>
      </c>
      <c r="H169">
        <v>0</v>
      </c>
      <c r="I169">
        <v>11</v>
      </c>
      <c r="J169">
        <v>0</v>
      </c>
      <c r="K169">
        <f>IF(AND(Tabel1[[#This Row],[Gruppe]]&gt;=610,Tabel1[[#This Row],[Gruppe]]&lt;=765),Tabel1[[#This Row],[Dækmeter]],0)</f>
        <v>0</v>
      </c>
      <c r="L169">
        <v>0</v>
      </c>
      <c r="M169" t="s">
        <v>2</v>
      </c>
      <c r="N169" t="str">
        <f>VLOOKUP($F169,Statistikkoder!$A$2:$C$157,3,FALSE)</f>
        <v>Passager</v>
      </c>
    </row>
    <row r="170" spans="1:14" x14ac:dyDescent="0.2">
      <c r="A170" t="s">
        <v>196</v>
      </c>
      <c r="B170" s="1">
        <v>0.25</v>
      </c>
      <c r="C170" t="s">
        <v>0</v>
      </c>
      <c r="D170" t="s">
        <v>1</v>
      </c>
      <c r="E170" t="s">
        <v>192</v>
      </c>
      <c r="F170">
        <v>10</v>
      </c>
      <c r="G170" t="str">
        <f>VLOOKUP(Tabel1[[#This Row],[Gruppe]],Statistikkoder!$A$1:$C$157,2,FALSE)</f>
        <v>    Voksen gående                    </v>
      </c>
      <c r="H170">
        <v>0</v>
      </c>
      <c r="I170">
        <v>2</v>
      </c>
      <c r="J170">
        <v>0</v>
      </c>
      <c r="K170">
        <f>IF(AND(Tabel1[[#This Row],[Gruppe]]&gt;=610,Tabel1[[#This Row],[Gruppe]]&lt;=765),Tabel1[[#This Row],[Dækmeter]],0)</f>
        <v>0</v>
      </c>
      <c r="L170">
        <v>0</v>
      </c>
      <c r="M170" t="s">
        <v>2</v>
      </c>
      <c r="N170" t="str">
        <f>VLOOKUP($F170,Statistikkoder!$A$2:$C$157,3,FALSE)</f>
        <v>Passager</v>
      </c>
    </row>
    <row r="171" spans="1:14" x14ac:dyDescent="0.2">
      <c r="A171" t="s">
        <v>196</v>
      </c>
      <c r="B171" s="1">
        <v>0.25</v>
      </c>
      <c r="C171" t="s">
        <v>0</v>
      </c>
      <c r="D171" t="s">
        <v>1</v>
      </c>
      <c r="E171" t="s">
        <v>192</v>
      </c>
      <c r="F171">
        <v>15</v>
      </c>
      <c r="G171" t="str">
        <f>VLOOKUP(Tabel1[[#This Row],[Gruppe]],Statistikkoder!$A$1:$C$157,2,FALSE)</f>
        <v>    Voksen gående Pendler            </v>
      </c>
      <c r="H171">
        <v>0</v>
      </c>
      <c r="I171">
        <v>3</v>
      </c>
      <c r="J171">
        <v>0</v>
      </c>
      <c r="K171">
        <f>IF(AND(Tabel1[[#This Row],[Gruppe]]&gt;=610,Tabel1[[#This Row],[Gruppe]]&lt;=765),Tabel1[[#This Row],[Dækmeter]],0)</f>
        <v>0</v>
      </c>
      <c r="L171">
        <v>0</v>
      </c>
      <c r="M171" t="s">
        <v>2</v>
      </c>
      <c r="N171" t="str">
        <f>VLOOKUP($F171,Statistikkoder!$A$2:$C$157,3,FALSE)</f>
        <v>Passager</v>
      </c>
    </row>
    <row r="172" spans="1:14" x14ac:dyDescent="0.2">
      <c r="A172" t="s">
        <v>196</v>
      </c>
      <c r="B172" s="1">
        <v>0.25</v>
      </c>
      <c r="C172" t="s">
        <v>0</v>
      </c>
      <c r="D172" t="s">
        <v>1</v>
      </c>
      <c r="E172" t="s">
        <v>192</v>
      </c>
      <c r="F172">
        <v>40</v>
      </c>
      <c r="G172" t="str">
        <f>VLOOKUP(Tabel1[[#This Row],[Gruppe]],Statistikkoder!$A$1:$C$157,2,FALSE)</f>
        <v>    Pensionist gående                </v>
      </c>
      <c r="H172">
        <v>0</v>
      </c>
      <c r="I172">
        <v>1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2</v>
      </c>
      <c r="N172" t="str">
        <f>VLOOKUP($F172,Statistikkoder!$A$2:$C$157,3,FALSE)</f>
        <v>Passager</v>
      </c>
    </row>
    <row r="173" spans="1:14" x14ac:dyDescent="0.2">
      <c r="A173" t="s">
        <v>196</v>
      </c>
      <c r="B173" s="1">
        <v>0.25</v>
      </c>
      <c r="C173" t="s">
        <v>0</v>
      </c>
      <c r="D173" t="s">
        <v>1</v>
      </c>
      <c r="E173" t="s">
        <v>192</v>
      </c>
      <c r="F173">
        <v>110</v>
      </c>
      <c r="G173" t="str">
        <f>VLOOKUP(Tabel1[[#This Row],[Gruppe]],Statistikkoder!$A$1:$C$157,2,FALSE)</f>
        <v>    Bil &lt; 1,95 m                            </v>
      </c>
      <c r="H173">
        <v>4</v>
      </c>
      <c r="I173">
        <v>5</v>
      </c>
      <c r="J173">
        <v>24</v>
      </c>
      <c r="K173">
        <f>IF(AND(Tabel1[[#This Row],[Gruppe]]&gt;=610,Tabel1[[#This Row],[Gruppe]]&lt;=765),Tabel1[[#This Row],[Dækmeter]],0)</f>
        <v>0</v>
      </c>
      <c r="L173">
        <v>0</v>
      </c>
      <c r="M173" t="s">
        <v>2</v>
      </c>
      <c r="N173" t="str">
        <f>VLOOKUP($F173,Statistikkoder!$A$2:$C$157,3,FALSE)</f>
        <v>Personbil</v>
      </c>
    </row>
    <row r="174" spans="1:14" x14ac:dyDescent="0.2">
      <c r="A174" t="s">
        <v>196</v>
      </c>
      <c r="B174" s="1">
        <v>0.25</v>
      </c>
      <c r="C174" t="s">
        <v>0</v>
      </c>
      <c r="D174" t="s">
        <v>1</v>
      </c>
      <c r="E174" t="s">
        <v>192</v>
      </c>
      <c r="F174">
        <v>120</v>
      </c>
      <c r="G174" t="str">
        <f>VLOOKUP(Tabel1[[#This Row],[Gruppe]],Statistikkoder!$A$1:$C$157,2,FALSE)</f>
        <v>    Bil &gt; 1,95 m                            </v>
      </c>
      <c r="H174">
        <v>1</v>
      </c>
      <c r="I174">
        <v>1</v>
      </c>
      <c r="J174">
        <v>6</v>
      </c>
      <c r="K174">
        <f>IF(AND(Tabel1[[#This Row],[Gruppe]]&gt;=610,Tabel1[[#This Row],[Gruppe]]&lt;=765),Tabel1[[#This Row],[Dækmeter]],0)</f>
        <v>0</v>
      </c>
      <c r="L174">
        <v>0</v>
      </c>
      <c r="M174" t="s">
        <v>2</v>
      </c>
      <c r="N174" t="str">
        <f>VLOOKUP($F174,Statistikkoder!$A$2:$C$157,3,FALSE)</f>
        <v>Personbil</v>
      </c>
    </row>
    <row r="175" spans="1:14" x14ac:dyDescent="0.2">
      <c r="A175" t="s">
        <v>196</v>
      </c>
      <c r="B175" s="1">
        <v>0.25</v>
      </c>
      <c r="C175" t="s">
        <v>0</v>
      </c>
      <c r="D175" t="s">
        <v>1</v>
      </c>
      <c r="E175" t="s">
        <v>192</v>
      </c>
      <c r="F175">
        <v>776</v>
      </c>
      <c r="G175" t="str">
        <f>VLOOKUP(Tabel1[[#This Row],[Gruppe]],Statistikkoder!$A$1:$C$157,2,FALSE)</f>
        <v>    Fragtgods  lille                        </v>
      </c>
      <c r="H175">
        <v>1</v>
      </c>
      <c r="I175">
        <v>0</v>
      </c>
      <c r="J175">
        <v>1</v>
      </c>
      <c r="K175">
        <f>IF(AND(Tabel1[[#This Row],[Gruppe]]&gt;=610,Tabel1[[#This Row],[Gruppe]]&lt;=765),Tabel1[[#This Row],[Dækmeter]],0)</f>
        <v>0</v>
      </c>
      <c r="L175">
        <v>0</v>
      </c>
      <c r="M175" t="s">
        <v>2</v>
      </c>
      <c r="N175" t="str">
        <f>VLOOKUP($F175,Statistikkoder!$A$2:$C$157,3,FALSE)</f>
        <v>n/a</v>
      </c>
    </row>
    <row r="176" spans="1:14" x14ac:dyDescent="0.2">
      <c r="A176" t="s">
        <v>196</v>
      </c>
      <c r="B176" s="1">
        <v>0.25</v>
      </c>
      <c r="C176" t="s">
        <v>0</v>
      </c>
      <c r="D176" t="s">
        <v>1</v>
      </c>
      <c r="E176" t="s">
        <v>192</v>
      </c>
      <c r="F176">
        <v>945</v>
      </c>
      <c r="G176" t="str">
        <f>VLOOKUP(Tabel1[[#This Row],[Gruppe]],Statistikkoder!$A$1:$C$157,2,FALSE)</f>
        <v xml:space="preserve">    Pendler Bil &lt; 1,95 m                            </v>
      </c>
      <c r="H176">
        <v>4</v>
      </c>
      <c r="I176">
        <v>4</v>
      </c>
      <c r="J176">
        <v>24</v>
      </c>
      <c r="K176">
        <f>IF(AND(Tabel1[[#This Row],[Gruppe]]&gt;=610,Tabel1[[#This Row],[Gruppe]]&lt;=765),Tabel1[[#This Row],[Dækmeter]],0)</f>
        <v>0</v>
      </c>
      <c r="L176">
        <v>0</v>
      </c>
      <c r="M176" t="s">
        <v>2</v>
      </c>
      <c r="N176" t="str">
        <f>VLOOKUP($F176,Statistikkoder!$A$2:$C$157,3,FALSE)</f>
        <v>Personbil</v>
      </c>
    </row>
    <row r="177" spans="1:14" x14ac:dyDescent="0.2">
      <c r="A177" t="s">
        <v>196</v>
      </c>
      <c r="B177" s="1">
        <v>0.25</v>
      </c>
      <c r="C177" t="s">
        <v>0</v>
      </c>
      <c r="D177" t="s">
        <v>1</v>
      </c>
      <c r="E177" t="s">
        <v>192</v>
      </c>
      <c r="F177">
        <v>996</v>
      </c>
      <c r="G177" t="str">
        <f>VLOOKUP(Tabel1[[#This Row],[Gruppe]],Statistikkoder!$A$1:$C$157,2,FALSE)</f>
        <v>    Passager i køretøj                            </v>
      </c>
      <c r="H177">
        <v>0</v>
      </c>
      <c r="I177">
        <v>10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2</v>
      </c>
      <c r="N177" t="str">
        <f>VLOOKUP($F177,Statistikkoder!$A$2:$C$157,3,FALSE)</f>
        <v>Passager</v>
      </c>
    </row>
    <row r="178" spans="1:14" x14ac:dyDescent="0.2">
      <c r="A178" t="s">
        <v>196</v>
      </c>
      <c r="B178" s="1">
        <v>0.32291666666666669</v>
      </c>
      <c r="C178" t="s">
        <v>3</v>
      </c>
      <c r="D178" t="s">
        <v>4</v>
      </c>
      <c r="E178" t="s">
        <v>192</v>
      </c>
      <c r="F178">
        <v>10</v>
      </c>
      <c r="G178" t="str">
        <f>VLOOKUP(Tabel1[[#This Row],[Gruppe]],Statistikkoder!$A$1:$C$157,2,FALSE)</f>
        <v>    Voksen gående                    </v>
      </c>
      <c r="H178">
        <v>0</v>
      </c>
      <c r="I178">
        <v>1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2</v>
      </c>
      <c r="N178" t="str">
        <f>VLOOKUP($F178,Statistikkoder!$A$2:$C$157,3,FALSE)</f>
        <v>Passager</v>
      </c>
    </row>
    <row r="179" spans="1:14" x14ac:dyDescent="0.2">
      <c r="A179" t="s">
        <v>196</v>
      </c>
      <c r="B179" s="1">
        <v>0.32291666666666669</v>
      </c>
      <c r="C179" t="s">
        <v>3</v>
      </c>
      <c r="D179" t="s">
        <v>4</v>
      </c>
      <c r="E179" t="s">
        <v>192</v>
      </c>
      <c r="F179">
        <v>12</v>
      </c>
      <c r="G179" t="str">
        <f>VLOOKUP(Tabel1[[#This Row],[Gruppe]],Statistikkoder!$A$1:$C$157,2,FALSE)</f>
        <v>    Efterskole                        </v>
      </c>
      <c r="H179">
        <v>0</v>
      </c>
      <c r="I179">
        <v>1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2</v>
      </c>
      <c r="N179" t="str">
        <f>VLOOKUP($F179,Statistikkoder!$A$2:$C$157,3,FALSE)</f>
        <v>Passager</v>
      </c>
    </row>
    <row r="180" spans="1:14" x14ac:dyDescent="0.2">
      <c r="A180" t="s">
        <v>196</v>
      </c>
      <c r="B180" s="1">
        <v>0.32291666666666669</v>
      </c>
      <c r="C180" t="s">
        <v>3</v>
      </c>
      <c r="D180" t="s">
        <v>4</v>
      </c>
      <c r="E180" t="s">
        <v>192</v>
      </c>
      <c r="F180">
        <v>40</v>
      </c>
      <c r="G180" t="str">
        <f>VLOOKUP(Tabel1[[#This Row],[Gruppe]],Statistikkoder!$A$1:$C$157,2,FALSE)</f>
        <v>    Pensionist gående                </v>
      </c>
      <c r="H180">
        <v>0</v>
      </c>
      <c r="I180">
        <v>1</v>
      </c>
      <c r="J180">
        <v>0</v>
      </c>
      <c r="K180">
        <f>IF(AND(Tabel1[[#This Row],[Gruppe]]&gt;=610,Tabel1[[#This Row],[Gruppe]]&lt;=765),Tabel1[[#This Row],[Dækmeter]],0)</f>
        <v>0</v>
      </c>
      <c r="L180">
        <v>0</v>
      </c>
      <c r="M180" t="s">
        <v>2</v>
      </c>
      <c r="N180" t="str">
        <f>VLOOKUP($F180,Statistikkoder!$A$2:$C$157,3,FALSE)</f>
        <v>Passager</v>
      </c>
    </row>
    <row r="181" spans="1:14" x14ac:dyDescent="0.2">
      <c r="A181" t="s">
        <v>196</v>
      </c>
      <c r="B181" s="1">
        <v>0.32291666666666669</v>
      </c>
      <c r="C181" t="s">
        <v>3</v>
      </c>
      <c r="D181" t="s">
        <v>4</v>
      </c>
      <c r="E181" t="s">
        <v>192</v>
      </c>
      <c r="F181">
        <v>110</v>
      </c>
      <c r="G181" t="str">
        <f>VLOOKUP(Tabel1[[#This Row],[Gruppe]],Statistikkoder!$A$1:$C$157,2,FALSE)</f>
        <v>    Bil &lt; 1,95 m                            </v>
      </c>
      <c r="H181">
        <v>2</v>
      </c>
      <c r="I181">
        <v>2</v>
      </c>
      <c r="J181">
        <v>12</v>
      </c>
      <c r="K181">
        <f>IF(AND(Tabel1[[#This Row],[Gruppe]]&gt;=610,Tabel1[[#This Row],[Gruppe]]&lt;=765),Tabel1[[#This Row],[Dækmeter]],0)</f>
        <v>0</v>
      </c>
      <c r="L181">
        <v>0</v>
      </c>
      <c r="M181" t="s">
        <v>2</v>
      </c>
      <c r="N181" t="str">
        <f>VLOOKUP($F181,Statistikkoder!$A$2:$C$157,3,FALSE)</f>
        <v>Personbil</v>
      </c>
    </row>
    <row r="182" spans="1:14" x14ac:dyDescent="0.2">
      <c r="A182" t="s">
        <v>196</v>
      </c>
      <c r="B182" s="1">
        <v>0.32291666666666669</v>
      </c>
      <c r="C182" t="s">
        <v>3</v>
      </c>
      <c r="D182" t="s">
        <v>4</v>
      </c>
      <c r="E182" t="s">
        <v>192</v>
      </c>
      <c r="F182">
        <v>120</v>
      </c>
      <c r="G182" t="str">
        <f>VLOOKUP(Tabel1[[#This Row],[Gruppe]],Statistikkoder!$A$1:$C$157,2,FALSE)</f>
        <v>    Bil &gt; 1,95 m                            </v>
      </c>
      <c r="H182">
        <v>1</v>
      </c>
      <c r="I182">
        <v>2</v>
      </c>
      <c r="J182">
        <v>6</v>
      </c>
      <c r="K182">
        <f>IF(AND(Tabel1[[#This Row],[Gruppe]]&gt;=610,Tabel1[[#This Row],[Gruppe]]&lt;=765),Tabel1[[#This Row],[Dækmeter]],0)</f>
        <v>0</v>
      </c>
      <c r="L182">
        <v>0</v>
      </c>
      <c r="M182" t="s">
        <v>2</v>
      </c>
      <c r="N182" t="str">
        <f>VLOOKUP($F182,Statistikkoder!$A$2:$C$157,3,FALSE)</f>
        <v>Personbil</v>
      </c>
    </row>
    <row r="183" spans="1:14" x14ac:dyDescent="0.2">
      <c r="A183" t="s">
        <v>196</v>
      </c>
      <c r="B183" s="1">
        <v>0.32291666666666669</v>
      </c>
      <c r="C183" t="s">
        <v>3</v>
      </c>
      <c r="D183" t="s">
        <v>4</v>
      </c>
      <c r="E183" t="s">
        <v>192</v>
      </c>
      <c r="F183">
        <v>130</v>
      </c>
      <c r="G183" t="str">
        <f>VLOOKUP(Tabel1[[#This Row],[Gruppe]],Statistikkoder!$A$1:$C$157,2,FALSE)</f>
        <v>    Bil &lt; 1,95 m pensionist                  </v>
      </c>
      <c r="H183">
        <v>2</v>
      </c>
      <c r="I183">
        <v>4</v>
      </c>
      <c r="J183">
        <v>12</v>
      </c>
      <c r="K183">
        <f>IF(AND(Tabel1[[#This Row],[Gruppe]]&gt;=610,Tabel1[[#This Row],[Gruppe]]&lt;=765),Tabel1[[#This Row],[Dækmeter]],0)</f>
        <v>0</v>
      </c>
      <c r="L183">
        <v>0</v>
      </c>
      <c r="M183" t="s">
        <v>2</v>
      </c>
      <c r="N183" t="str">
        <f>VLOOKUP($F183,Statistikkoder!$A$2:$C$157,3,FALSE)</f>
        <v>Personbil</v>
      </c>
    </row>
    <row r="184" spans="1:14" x14ac:dyDescent="0.2">
      <c r="A184" t="s">
        <v>196</v>
      </c>
      <c r="B184" s="1">
        <v>0.32291666666666669</v>
      </c>
      <c r="C184" t="s">
        <v>3</v>
      </c>
      <c r="D184" t="s">
        <v>4</v>
      </c>
      <c r="E184" t="s">
        <v>192</v>
      </c>
      <c r="F184">
        <v>776</v>
      </c>
      <c r="G184" t="str">
        <f>VLOOKUP(Tabel1[[#This Row],[Gruppe]],Statistikkoder!$A$1:$C$157,2,FALSE)</f>
        <v>    Fragtgods  lille                        </v>
      </c>
      <c r="H184">
        <v>1</v>
      </c>
      <c r="I184">
        <v>0</v>
      </c>
      <c r="J184">
        <v>1</v>
      </c>
      <c r="K184">
        <f>IF(AND(Tabel1[[#This Row],[Gruppe]]&gt;=610,Tabel1[[#This Row],[Gruppe]]&lt;=765),Tabel1[[#This Row],[Dækmeter]],0)</f>
        <v>0</v>
      </c>
      <c r="L184">
        <v>0</v>
      </c>
      <c r="M184" t="s">
        <v>2</v>
      </c>
      <c r="N184" t="str">
        <f>VLOOKUP($F184,Statistikkoder!$A$2:$C$157,3,FALSE)</f>
        <v>n/a</v>
      </c>
    </row>
    <row r="185" spans="1:14" x14ac:dyDescent="0.2">
      <c r="A185" t="s">
        <v>196</v>
      </c>
      <c r="B185" s="1">
        <v>0.32291666666666669</v>
      </c>
      <c r="C185" t="s">
        <v>3</v>
      </c>
      <c r="D185" t="s">
        <v>4</v>
      </c>
      <c r="E185" t="s">
        <v>192</v>
      </c>
      <c r="F185">
        <v>955</v>
      </c>
      <c r="G185" t="str">
        <f>VLOOKUP(Tabel1[[#This Row],[Gruppe]],Statistikkoder!$A$1:$C$157,2,FALSE)</f>
        <v>    Pendler Bil m/anh. &lt; 1,95 m              </v>
      </c>
      <c r="H185">
        <v>1</v>
      </c>
      <c r="I185">
        <v>2</v>
      </c>
      <c r="J185">
        <v>6</v>
      </c>
      <c r="K185">
        <f>IF(AND(Tabel1[[#This Row],[Gruppe]]&gt;=610,Tabel1[[#This Row],[Gruppe]]&lt;=765),Tabel1[[#This Row],[Dækmeter]],0)</f>
        <v>0</v>
      </c>
      <c r="L185">
        <v>0</v>
      </c>
      <c r="M185" t="s">
        <v>2</v>
      </c>
      <c r="N185" t="str">
        <f>VLOOKUP($F185,Statistikkoder!$A$2:$C$157,3,FALSE)</f>
        <v>Personbil</v>
      </c>
    </row>
    <row r="186" spans="1:14" x14ac:dyDescent="0.2">
      <c r="A186" t="s">
        <v>196</v>
      </c>
      <c r="B186" s="1">
        <v>0.32291666666666669</v>
      </c>
      <c r="C186" t="s">
        <v>3</v>
      </c>
      <c r="D186" t="s">
        <v>4</v>
      </c>
      <c r="E186" t="s">
        <v>192</v>
      </c>
      <c r="F186">
        <v>996</v>
      </c>
      <c r="G186" t="str">
        <f>VLOOKUP(Tabel1[[#This Row],[Gruppe]],Statistikkoder!$A$1:$C$157,2,FALSE)</f>
        <v>    Passager i køretøj                            </v>
      </c>
      <c r="H186">
        <v>0</v>
      </c>
      <c r="I186">
        <v>10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2</v>
      </c>
      <c r="N186" t="str">
        <f>VLOOKUP($F186,Statistikkoder!$A$2:$C$157,3,FALSE)</f>
        <v>Passager</v>
      </c>
    </row>
    <row r="187" spans="1:14" x14ac:dyDescent="0.2">
      <c r="A187" t="s">
        <v>196</v>
      </c>
      <c r="B187" s="1">
        <v>0.54166666666666663</v>
      </c>
      <c r="C187" t="s">
        <v>0</v>
      </c>
      <c r="D187" t="s">
        <v>1</v>
      </c>
      <c r="E187" t="s">
        <v>192</v>
      </c>
      <c r="F187">
        <v>10</v>
      </c>
      <c r="G187" t="str">
        <f>VLOOKUP(Tabel1[[#This Row],[Gruppe]],Statistikkoder!$A$1:$C$157,2,FALSE)</f>
        <v>    Voksen gående                    </v>
      </c>
      <c r="H187">
        <v>0</v>
      </c>
      <c r="I187">
        <v>2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2</v>
      </c>
      <c r="N187" t="str">
        <f>VLOOKUP($F187,Statistikkoder!$A$2:$C$157,3,FALSE)</f>
        <v>Passager</v>
      </c>
    </row>
    <row r="188" spans="1:14" x14ac:dyDescent="0.2">
      <c r="A188" t="s">
        <v>196</v>
      </c>
      <c r="B188" s="1">
        <v>0.54166666666666663</v>
      </c>
      <c r="C188" t="s">
        <v>0</v>
      </c>
      <c r="D188" t="s">
        <v>1</v>
      </c>
      <c r="E188" t="s">
        <v>192</v>
      </c>
      <c r="F188">
        <v>12</v>
      </c>
      <c r="G188" t="str">
        <f>VLOOKUP(Tabel1[[#This Row],[Gruppe]],Statistikkoder!$A$1:$C$157,2,FALSE)</f>
        <v>    Efterskole                        </v>
      </c>
      <c r="H188">
        <v>0</v>
      </c>
      <c r="I188">
        <v>1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2</v>
      </c>
      <c r="N188" t="str">
        <f>VLOOKUP($F188,Statistikkoder!$A$2:$C$157,3,FALSE)</f>
        <v>Passager</v>
      </c>
    </row>
    <row r="189" spans="1:14" x14ac:dyDescent="0.2">
      <c r="A189" t="s">
        <v>196</v>
      </c>
      <c r="B189" s="1">
        <v>0.54166666666666663</v>
      </c>
      <c r="C189" t="s">
        <v>0</v>
      </c>
      <c r="D189" t="s">
        <v>1</v>
      </c>
      <c r="E189" t="s">
        <v>192</v>
      </c>
      <c r="F189">
        <v>110</v>
      </c>
      <c r="G189" t="str">
        <f>VLOOKUP(Tabel1[[#This Row],[Gruppe]],Statistikkoder!$A$1:$C$157,2,FALSE)</f>
        <v>    Bil &lt; 1,95 m                            </v>
      </c>
      <c r="H189">
        <v>7</v>
      </c>
      <c r="I189">
        <v>11</v>
      </c>
      <c r="J189">
        <v>42</v>
      </c>
      <c r="K189">
        <f>IF(AND(Tabel1[[#This Row],[Gruppe]]&gt;=610,Tabel1[[#This Row],[Gruppe]]&lt;=765),Tabel1[[#This Row],[Dækmeter]],0)</f>
        <v>0</v>
      </c>
      <c r="L189">
        <v>0</v>
      </c>
      <c r="M189" t="s">
        <v>2</v>
      </c>
      <c r="N189" t="str">
        <f>VLOOKUP($F189,Statistikkoder!$A$2:$C$157,3,FALSE)</f>
        <v>Personbil</v>
      </c>
    </row>
    <row r="190" spans="1:14" x14ac:dyDescent="0.2">
      <c r="A190" t="s">
        <v>196</v>
      </c>
      <c r="B190" s="1">
        <v>0.54166666666666663</v>
      </c>
      <c r="C190" t="s">
        <v>0</v>
      </c>
      <c r="D190" t="s">
        <v>1</v>
      </c>
      <c r="E190" t="s">
        <v>192</v>
      </c>
      <c r="F190">
        <v>140</v>
      </c>
      <c r="G190" t="str">
        <f>VLOOKUP(Tabel1[[#This Row],[Gruppe]],Statistikkoder!$A$1:$C$157,2,FALSE)</f>
        <v>    Bil &gt; 1,95 m pensionist              </v>
      </c>
      <c r="H190">
        <v>1</v>
      </c>
      <c r="I190">
        <v>1</v>
      </c>
      <c r="J190">
        <v>6</v>
      </c>
      <c r="K190">
        <f>IF(AND(Tabel1[[#This Row],[Gruppe]]&gt;=610,Tabel1[[#This Row],[Gruppe]]&lt;=765),Tabel1[[#This Row],[Dækmeter]],0)</f>
        <v>0</v>
      </c>
      <c r="L190">
        <v>0</v>
      </c>
      <c r="M190" t="s">
        <v>2</v>
      </c>
      <c r="N190" t="str">
        <f>VLOOKUP($F190,Statistikkoder!$A$2:$C$157,3,FALSE)</f>
        <v>Personbil</v>
      </c>
    </row>
    <row r="191" spans="1:14" x14ac:dyDescent="0.2">
      <c r="A191" t="s">
        <v>196</v>
      </c>
      <c r="B191" s="1">
        <v>0.54166666666666663</v>
      </c>
      <c r="C191" t="s">
        <v>0</v>
      </c>
      <c r="D191" t="s">
        <v>1</v>
      </c>
      <c r="E191" t="s">
        <v>192</v>
      </c>
      <c r="F191">
        <v>510</v>
      </c>
      <c r="G191" t="str">
        <f>VLOOKUP(Tabel1[[#This Row],[Gruppe]],Statistikkoder!$A$1:$C$157,2,FALSE)</f>
        <v>    Cykel Voksen                            </v>
      </c>
      <c r="H191">
        <v>1</v>
      </c>
      <c r="I191">
        <v>0</v>
      </c>
      <c r="J191">
        <v>1</v>
      </c>
      <c r="K191">
        <f>IF(AND(Tabel1[[#This Row],[Gruppe]]&gt;=610,Tabel1[[#This Row],[Gruppe]]&lt;=765),Tabel1[[#This Row],[Dækmeter]],0)</f>
        <v>0</v>
      </c>
      <c r="L191">
        <v>0</v>
      </c>
      <c r="M191" t="s">
        <v>2</v>
      </c>
      <c r="N191" t="str">
        <f>VLOOKUP($F191,Statistikkoder!$A$2:$C$157,3,FALSE)</f>
        <v>Cykel</v>
      </c>
    </row>
    <row r="192" spans="1:14" x14ac:dyDescent="0.2">
      <c r="A192" t="s">
        <v>196</v>
      </c>
      <c r="B192" s="1">
        <v>0.54166666666666663</v>
      </c>
      <c r="C192" t="s">
        <v>0</v>
      </c>
      <c r="D192" t="s">
        <v>1</v>
      </c>
      <c r="E192" t="s">
        <v>192</v>
      </c>
      <c r="F192">
        <v>730</v>
      </c>
      <c r="G192" t="str">
        <f>VLOOKUP(Tabel1[[#This Row],[Gruppe]],Statistikkoder!$A$1:$C$157,2,FALSE)</f>
        <v>    Sættervogn 17 m. max 40 tons            </v>
      </c>
      <c r="H192">
        <v>2</v>
      </c>
      <c r="I192">
        <v>0</v>
      </c>
      <c r="J192">
        <v>34</v>
      </c>
      <c r="K192">
        <f>IF(AND(Tabel1[[#This Row],[Gruppe]]&gt;=610,Tabel1[[#This Row],[Gruppe]]&lt;=765),Tabel1[[#This Row],[Dækmeter]],0)</f>
        <v>34</v>
      </c>
      <c r="L192">
        <v>0</v>
      </c>
      <c r="M192" t="s">
        <v>2</v>
      </c>
      <c r="N192" t="str">
        <f>VLOOKUP($F192,Statistikkoder!$A$2:$C$157,3,FALSE)</f>
        <v>Sættevogn</v>
      </c>
    </row>
    <row r="193" spans="1:14" x14ac:dyDescent="0.2">
      <c r="A193" t="s">
        <v>196</v>
      </c>
      <c r="B193" s="1">
        <v>0.54166666666666663</v>
      </c>
      <c r="C193" t="s">
        <v>0</v>
      </c>
      <c r="D193" t="s">
        <v>1</v>
      </c>
      <c r="E193" t="s">
        <v>192</v>
      </c>
      <c r="F193">
        <v>945</v>
      </c>
      <c r="G193" t="str">
        <f>VLOOKUP(Tabel1[[#This Row],[Gruppe]],Statistikkoder!$A$1:$C$157,2,FALSE)</f>
        <v xml:space="preserve">    Pendler Bil &lt; 1,95 m                            </v>
      </c>
      <c r="H193">
        <v>5</v>
      </c>
      <c r="I193">
        <v>13</v>
      </c>
      <c r="J193">
        <v>30</v>
      </c>
      <c r="K193">
        <f>IF(AND(Tabel1[[#This Row],[Gruppe]]&gt;=610,Tabel1[[#This Row],[Gruppe]]&lt;=765),Tabel1[[#This Row],[Dækmeter]],0)</f>
        <v>0</v>
      </c>
      <c r="L193">
        <v>0</v>
      </c>
      <c r="M193" t="s">
        <v>2</v>
      </c>
      <c r="N193" t="str">
        <f>VLOOKUP($F193,Statistikkoder!$A$2:$C$157,3,FALSE)</f>
        <v>Personbil</v>
      </c>
    </row>
    <row r="194" spans="1:14" x14ac:dyDescent="0.2">
      <c r="A194" t="s">
        <v>196</v>
      </c>
      <c r="B194" s="1">
        <v>0.54166666666666663</v>
      </c>
      <c r="C194" t="s">
        <v>0</v>
      </c>
      <c r="D194" t="s">
        <v>1</v>
      </c>
      <c r="E194" t="s">
        <v>192</v>
      </c>
      <c r="F194">
        <v>996</v>
      </c>
      <c r="G194" t="str">
        <f>VLOOKUP(Tabel1[[#This Row],[Gruppe]],Statistikkoder!$A$1:$C$157,2,FALSE)</f>
        <v>    Passager i køretøj                            </v>
      </c>
      <c r="H194">
        <v>0</v>
      </c>
      <c r="I194">
        <v>25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2</v>
      </c>
      <c r="N194" t="str">
        <f>VLOOKUP($F194,Statistikkoder!$A$2:$C$157,3,FALSE)</f>
        <v>Passager</v>
      </c>
    </row>
    <row r="195" spans="1:14" x14ac:dyDescent="0.2">
      <c r="A195" t="s">
        <v>196</v>
      </c>
      <c r="B195" s="1">
        <v>0.61458333333333337</v>
      </c>
      <c r="C195" t="s">
        <v>3</v>
      </c>
      <c r="D195" t="s">
        <v>4</v>
      </c>
      <c r="E195" t="s">
        <v>192</v>
      </c>
      <c r="F195">
        <v>10</v>
      </c>
      <c r="G195" t="str">
        <f>VLOOKUP(Tabel1[[#This Row],[Gruppe]],Statistikkoder!$A$1:$C$157,2,FALSE)</f>
        <v>    Voksen gående                    </v>
      </c>
      <c r="H195">
        <v>0</v>
      </c>
      <c r="I195">
        <v>3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2</v>
      </c>
      <c r="N195" t="str">
        <f>VLOOKUP($F195,Statistikkoder!$A$2:$C$157,3,FALSE)</f>
        <v>Passager</v>
      </c>
    </row>
    <row r="196" spans="1:14" x14ac:dyDescent="0.2">
      <c r="A196" t="s">
        <v>196</v>
      </c>
      <c r="B196" s="1">
        <v>0.61458333333333337</v>
      </c>
      <c r="C196" t="s">
        <v>3</v>
      </c>
      <c r="D196" t="s">
        <v>4</v>
      </c>
      <c r="E196" t="s">
        <v>192</v>
      </c>
      <c r="F196">
        <v>12</v>
      </c>
      <c r="G196" t="str">
        <f>VLOOKUP(Tabel1[[#This Row],[Gruppe]],Statistikkoder!$A$1:$C$157,2,FALSE)</f>
        <v>    Efterskole                        </v>
      </c>
      <c r="H196">
        <v>0</v>
      </c>
      <c r="I196">
        <v>2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2</v>
      </c>
      <c r="N196" t="str">
        <f>VLOOKUP($F196,Statistikkoder!$A$2:$C$157,3,FALSE)</f>
        <v>Passager</v>
      </c>
    </row>
    <row r="197" spans="1:14" x14ac:dyDescent="0.2">
      <c r="A197" t="s">
        <v>196</v>
      </c>
      <c r="B197" s="1">
        <v>0.61458333333333337</v>
      </c>
      <c r="C197" t="s">
        <v>3</v>
      </c>
      <c r="D197" t="s">
        <v>4</v>
      </c>
      <c r="E197" t="s">
        <v>192</v>
      </c>
      <c r="F197">
        <v>15</v>
      </c>
      <c r="G197" t="str">
        <f>VLOOKUP(Tabel1[[#This Row],[Gruppe]],Statistikkoder!$A$1:$C$157,2,FALSE)</f>
        <v>    Voksen gående Pendler            </v>
      </c>
      <c r="H197">
        <v>0</v>
      </c>
      <c r="I197">
        <v>1</v>
      </c>
      <c r="J197">
        <v>0</v>
      </c>
      <c r="K197">
        <f>IF(AND(Tabel1[[#This Row],[Gruppe]]&gt;=610,Tabel1[[#This Row],[Gruppe]]&lt;=765),Tabel1[[#This Row],[Dækmeter]],0)</f>
        <v>0</v>
      </c>
      <c r="L197">
        <v>0</v>
      </c>
      <c r="M197" t="s">
        <v>2</v>
      </c>
      <c r="N197" t="str">
        <f>VLOOKUP($F197,Statistikkoder!$A$2:$C$157,3,FALSE)</f>
        <v>Passager</v>
      </c>
    </row>
    <row r="198" spans="1:14" x14ac:dyDescent="0.2">
      <c r="A198" t="s">
        <v>196</v>
      </c>
      <c r="B198" s="1">
        <v>0.61458333333333337</v>
      </c>
      <c r="C198" t="s">
        <v>3</v>
      </c>
      <c r="D198" t="s">
        <v>4</v>
      </c>
      <c r="E198" t="s">
        <v>192</v>
      </c>
      <c r="F198">
        <v>25</v>
      </c>
      <c r="G198" t="str">
        <f>VLOOKUP(Tabel1[[#This Row],[Gruppe]],Statistikkoder!$A$1:$C$157,2,FALSE)</f>
        <v>    Barn 4-15 år gående              </v>
      </c>
      <c r="H198">
        <v>0</v>
      </c>
      <c r="I198">
        <v>1</v>
      </c>
      <c r="J198">
        <v>0</v>
      </c>
      <c r="K198">
        <f>IF(AND(Tabel1[[#This Row],[Gruppe]]&gt;=610,Tabel1[[#This Row],[Gruppe]]&lt;=765),Tabel1[[#This Row],[Dækmeter]],0)</f>
        <v>0</v>
      </c>
      <c r="L198">
        <v>0</v>
      </c>
      <c r="M198" t="s">
        <v>2</v>
      </c>
      <c r="N198" t="str">
        <f>VLOOKUP($F198,Statistikkoder!$A$2:$C$157,3,FALSE)</f>
        <v>Passager</v>
      </c>
    </row>
    <row r="199" spans="1:14" x14ac:dyDescent="0.2">
      <c r="A199" t="s">
        <v>196</v>
      </c>
      <c r="B199" s="1">
        <v>0.61458333333333337</v>
      </c>
      <c r="C199" t="s">
        <v>3</v>
      </c>
      <c r="D199" t="s">
        <v>4</v>
      </c>
      <c r="E199" t="s">
        <v>192</v>
      </c>
      <c r="F199">
        <v>40</v>
      </c>
      <c r="G199" t="str">
        <f>VLOOKUP(Tabel1[[#This Row],[Gruppe]],Statistikkoder!$A$1:$C$157,2,FALSE)</f>
        <v>    Pensionist gående                </v>
      </c>
      <c r="H199">
        <v>0</v>
      </c>
      <c r="I199">
        <v>2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2</v>
      </c>
      <c r="N199" t="str">
        <f>VLOOKUP($F199,Statistikkoder!$A$2:$C$157,3,FALSE)</f>
        <v>Passager</v>
      </c>
    </row>
    <row r="200" spans="1:14" x14ac:dyDescent="0.2">
      <c r="A200" t="s">
        <v>196</v>
      </c>
      <c r="B200" s="1">
        <v>0.61458333333333337</v>
      </c>
      <c r="C200" t="s">
        <v>3</v>
      </c>
      <c r="D200" t="s">
        <v>4</v>
      </c>
      <c r="E200" t="s">
        <v>192</v>
      </c>
      <c r="F200">
        <v>110</v>
      </c>
      <c r="G200" t="str">
        <f>VLOOKUP(Tabel1[[#This Row],[Gruppe]],Statistikkoder!$A$1:$C$157,2,FALSE)</f>
        <v>    Bil &lt; 1,95 m                            </v>
      </c>
      <c r="H200">
        <v>3</v>
      </c>
      <c r="I200">
        <v>8</v>
      </c>
      <c r="J200">
        <v>18</v>
      </c>
      <c r="K200">
        <f>IF(AND(Tabel1[[#This Row],[Gruppe]]&gt;=610,Tabel1[[#This Row],[Gruppe]]&lt;=765),Tabel1[[#This Row],[Dækmeter]],0)</f>
        <v>0</v>
      </c>
      <c r="L200">
        <v>0</v>
      </c>
      <c r="M200" t="s">
        <v>2</v>
      </c>
      <c r="N200" t="str">
        <f>VLOOKUP($F200,Statistikkoder!$A$2:$C$157,3,FALSE)</f>
        <v>Personbil</v>
      </c>
    </row>
    <row r="201" spans="1:14" x14ac:dyDescent="0.2">
      <c r="A201" t="s">
        <v>196</v>
      </c>
      <c r="B201" s="1">
        <v>0.61458333333333337</v>
      </c>
      <c r="C201" t="s">
        <v>3</v>
      </c>
      <c r="D201" t="s">
        <v>4</v>
      </c>
      <c r="E201" t="s">
        <v>192</v>
      </c>
      <c r="F201">
        <v>115</v>
      </c>
      <c r="G201" t="str">
        <f>VLOOKUP(Tabel1[[#This Row],[Gruppe]],Statistikkoder!$A$1:$C$157,2,FALSE)</f>
        <v>    Bil &lt; 1,95 m med anhænger                </v>
      </c>
      <c r="H201">
        <v>1</v>
      </c>
      <c r="I201">
        <v>2</v>
      </c>
      <c r="J201">
        <v>6</v>
      </c>
      <c r="K201">
        <f>IF(AND(Tabel1[[#This Row],[Gruppe]]&gt;=610,Tabel1[[#This Row],[Gruppe]]&lt;=765),Tabel1[[#This Row],[Dækmeter]],0)</f>
        <v>0</v>
      </c>
      <c r="L201">
        <v>0</v>
      </c>
      <c r="M201" t="s">
        <v>2</v>
      </c>
      <c r="N201" t="str">
        <f>VLOOKUP($F201,Statistikkoder!$A$2:$C$157,3,FALSE)</f>
        <v>Personbil</v>
      </c>
    </row>
    <row r="202" spans="1:14" x14ac:dyDescent="0.2">
      <c r="A202" t="s">
        <v>196</v>
      </c>
      <c r="B202" s="1">
        <v>0.61458333333333337</v>
      </c>
      <c r="C202" t="s">
        <v>3</v>
      </c>
      <c r="D202" t="s">
        <v>4</v>
      </c>
      <c r="E202" t="s">
        <v>192</v>
      </c>
      <c r="F202">
        <v>126</v>
      </c>
      <c r="G202" t="str">
        <f>VLOOKUP(Tabel1[[#This Row],[Gruppe]],Statistikkoder!$A$1:$C$157,2,FALSE)</f>
        <v xml:space="preserve">    Bil med campingvogn                     </v>
      </c>
      <c r="H202">
        <v>1</v>
      </c>
      <c r="I202">
        <v>1</v>
      </c>
      <c r="J202">
        <v>6</v>
      </c>
      <c r="K202">
        <f>IF(AND(Tabel1[[#This Row],[Gruppe]]&gt;=610,Tabel1[[#This Row],[Gruppe]]&lt;=765),Tabel1[[#This Row],[Dækmeter]],0)</f>
        <v>0</v>
      </c>
      <c r="L202">
        <v>0</v>
      </c>
      <c r="M202" t="s">
        <v>2</v>
      </c>
      <c r="N202" t="str">
        <f>VLOOKUP($F202,Statistikkoder!$A$2:$C$157,3,FALSE)</f>
        <v>Personbil</v>
      </c>
    </row>
    <row r="203" spans="1:14" x14ac:dyDescent="0.2">
      <c r="A203" t="s">
        <v>196</v>
      </c>
      <c r="B203" s="1">
        <v>0.61458333333333337</v>
      </c>
      <c r="C203" t="s">
        <v>3</v>
      </c>
      <c r="D203" t="s">
        <v>4</v>
      </c>
      <c r="E203" t="s">
        <v>192</v>
      </c>
      <c r="F203">
        <v>130</v>
      </c>
      <c r="G203" t="str">
        <f>VLOOKUP(Tabel1[[#This Row],[Gruppe]],Statistikkoder!$A$1:$C$157,2,FALSE)</f>
        <v>    Bil &lt; 1,95 m pensionist                  </v>
      </c>
      <c r="H203">
        <v>2</v>
      </c>
      <c r="I203">
        <v>2</v>
      </c>
      <c r="J203">
        <v>12</v>
      </c>
      <c r="K203">
        <f>IF(AND(Tabel1[[#This Row],[Gruppe]]&gt;=610,Tabel1[[#This Row],[Gruppe]]&lt;=765),Tabel1[[#This Row],[Dækmeter]],0)</f>
        <v>0</v>
      </c>
      <c r="L203">
        <v>0</v>
      </c>
      <c r="M203" t="s">
        <v>2</v>
      </c>
      <c r="N203" t="str">
        <f>VLOOKUP($F203,Statistikkoder!$A$2:$C$157,3,FALSE)</f>
        <v>Personbil</v>
      </c>
    </row>
    <row r="204" spans="1:14" x14ac:dyDescent="0.2">
      <c r="A204" t="s">
        <v>196</v>
      </c>
      <c r="B204" s="1">
        <v>0.61458333333333337</v>
      </c>
      <c r="C204" t="s">
        <v>3</v>
      </c>
      <c r="D204" t="s">
        <v>4</v>
      </c>
      <c r="E204" t="s">
        <v>192</v>
      </c>
      <c r="F204">
        <v>131</v>
      </c>
      <c r="G204" t="str">
        <f>VLOOKUP(Tabel1[[#This Row],[Gruppe]],Statistikkoder!$A$1:$C$157,2,FALSE)</f>
        <v>    Bil &lt; 1,95 m pensionist Pendler          </v>
      </c>
      <c r="H204">
        <v>1</v>
      </c>
      <c r="I204">
        <v>2</v>
      </c>
      <c r="J204">
        <v>6</v>
      </c>
      <c r="K204">
        <f>IF(AND(Tabel1[[#This Row],[Gruppe]]&gt;=610,Tabel1[[#This Row],[Gruppe]]&lt;=765),Tabel1[[#This Row],[Dækmeter]],0)</f>
        <v>0</v>
      </c>
      <c r="L204">
        <v>0</v>
      </c>
      <c r="M204" t="s">
        <v>2</v>
      </c>
      <c r="N204" t="str">
        <f>VLOOKUP($F204,Statistikkoder!$A$2:$C$157,3,FALSE)</f>
        <v>Personbil</v>
      </c>
    </row>
    <row r="205" spans="1:14" x14ac:dyDescent="0.2">
      <c r="A205" t="s">
        <v>196</v>
      </c>
      <c r="B205" s="1">
        <v>0.61458333333333337</v>
      </c>
      <c r="C205" t="s">
        <v>3</v>
      </c>
      <c r="D205" t="s">
        <v>4</v>
      </c>
      <c r="E205" t="s">
        <v>192</v>
      </c>
      <c r="F205">
        <v>730</v>
      </c>
      <c r="G205" t="str">
        <f>VLOOKUP(Tabel1[[#This Row],[Gruppe]],Statistikkoder!$A$1:$C$157,2,FALSE)</f>
        <v>    Sættervogn 17 m. max 40 tons            </v>
      </c>
      <c r="H205">
        <v>3</v>
      </c>
      <c r="I205">
        <v>2</v>
      </c>
      <c r="J205">
        <v>51</v>
      </c>
      <c r="K205">
        <f>IF(AND(Tabel1[[#This Row],[Gruppe]]&gt;=610,Tabel1[[#This Row],[Gruppe]]&lt;=765),Tabel1[[#This Row],[Dækmeter]],0)</f>
        <v>51</v>
      </c>
      <c r="L205">
        <v>0</v>
      </c>
      <c r="M205" t="s">
        <v>2</v>
      </c>
      <c r="N205" t="str">
        <f>VLOOKUP($F205,Statistikkoder!$A$2:$C$157,3,FALSE)</f>
        <v>Sættevogn</v>
      </c>
    </row>
    <row r="206" spans="1:14" x14ac:dyDescent="0.2">
      <c r="A206" t="s">
        <v>196</v>
      </c>
      <c r="B206" s="1">
        <v>0.61458333333333337</v>
      </c>
      <c r="C206" t="s">
        <v>3</v>
      </c>
      <c r="D206" t="s">
        <v>4</v>
      </c>
      <c r="E206" t="s">
        <v>192</v>
      </c>
      <c r="F206">
        <v>945</v>
      </c>
      <c r="G206" t="str">
        <f>VLOOKUP(Tabel1[[#This Row],[Gruppe]],Statistikkoder!$A$1:$C$157,2,FALSE)</f>
        <v xml:space="preserve">    Pendler Bil &lt; 1,95 m                            </v>
      </c>
      <c r="H206">
        <v>4</v>
      </c>
      <c r="I206">
        <v>4</v>
      </c>
      <c r="J206">
        <v>24</v>
      </c>
      <c r="K206">
        <f>IF(AND(Tabel1[[#This Row],[Gruppe]]&gt;=610,Tabel1[[#This Row],[Gruppe]]&lt;=765),Tabel1[[#This Row],[Dækmeter]],0)</f>
        <v>0</v>
      </c>
      <c r="L206">
        <v>0</v>
      </c>
      <c r="M206" t="s">
        <v>2</v>
      </c>
      <c r="N206" t="str">
        <f>VLOOKUP($F206,Statistikkoder!$A$2:$C$157,3,FALSE)</f>
        <v>Personbil</v>
      </c>
    </row>
    <row r="207" spans="1:14" x14ac:dyDescent="0.2">
      <c r="A207" t="s">
        <v>196</v>
      </c>
      <c r="B207" s="1">
        <v>0.61458333333333337</v>
      </c>
      <c r="C207" t="s">
        <v>3</v>
      </c>
      <c r="D207" t="s">
        <v>4</v>
      </c>
      <c r="E207" t="s">
        <v>192</v>
      </c>
      <c r="F207">
        <v>996</v>
      </c>
      <c r="G207" t="str">
        <f>VLOOKUP(Tabel1[[#This Row],[Gruppe]],Statistikkoder!$A$1:$C$157,2,FALSE)</f>
        <v>    Passager i køretøj                            </v>
      </c>
      <c r="H207">
        <v>0</v>
      </c>
      <c r="I207">
        <v>21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2</v>
      </c>
      <c r="N207" t="str">
        <f>VLOOKUP($F207,Statistikkoder!$A$2:$C$157,3,FALSE)</f>
        <v>Passager</v>
      </c>
    </row>
    <row r="208" spans="1:14" x14ac:dyDescent="0.2">
      <c r="A208" t="s">
        <v>196</v>
      </c>
      <c r="B208" s="1">
        <v>0.6875</v>
      </c>
      <c r="C208" t="s">
        <v>0</v>
      </c>
      <c r="D208" t="s">
        <v>1</v>
      </c>
      <c r="E208" t="s">
        <v>192</v>
      </c>
      <c r="F208">
        <v>12</v>
      </c>
      <c r="G208" t="str">
        <f>VLOOKUP(Tabel1[[#This Row],[Gruppe]],Statistikkoder!$A$1:$C$157,2,FALSE)</f>
        <v>    Efterskole                        </v>
      </c>
      <c r="H208">
        <v>0</v>
      </c>
      <c r="I208">
        <v>1</v>
      </c>
      <c r="J208">
        <v>0</v>
      </c>
      <c r="K208">
        <f>IF(AND(Tabel1[[#This Row],[Gruppe]]&gt;=610,Tabel1[[#This Row],[Gruppe]]&lt;=765),Tabel1[[#This Row],[Dækmeter]],0)</f>
        <v>0</v>
      </c>
      <c r="L208">
        <v>0</v>
      </c>
      <c r="M208" t="s">
        <v>2</v>
      </c>
      <c r="N208" t="str">
        <f>VLOOKUP($F208,Statistikkoder!$A$2:$C$157,3,FALSE)</f>
        <v>Passager</v>
      </c>
    </row>
    <row r="209" spans="1:14" x14ac:dyDescent="0.2">
      <c r="A209" t="s">
        <v>196</v>
      </c>
      <c r="B209" s="1">
        <v>0.6875</v>
      </c>
      <c r="C209" t="s">
        <v>0</v>
      </c>
      <c r="D209" t="s">
        <v>1</v>
      </c>
      <c r="E209" t="s">
        <v>192</v>
      </c>
      <c r="F209">
        <v>15</v>
      </c>
      <c r="G209" t="str">
        <f>VLOOKUP(Tabel1[[#This Row],[Gruppe]],Statistikkoder!$A$1:$C$157,2,FALSE)</f>
        <v>    Voksen gående Pendler            </v>
      </c>
      <c r="H209">
        <v>0</v>
      </c>
      <c r="I209">
        <v>1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2</v>
      </c>
      <c r="N209" t="str">
        <f>VLOOKUP($F209,Statistikkoder!$A$2:$C$157,3,FALSE)</f>
        <v>Passager</v>
      </c>
    </row>
    <row r="210" spans="1:14" x14ac:dyDescent="0.2">
      <c r="A210" t="s">
        <v>196</v>
      </c>
      <c r="B210" s="1">
        <v>0.6875</v>
      </c>
      <c r="C210" t="s">
        <v>0</v>
      </c>
      <c r="D210" t="s">
        <v>1</v>
      </c>
      <c r="E210" t="s">
        <v>192</v>
      </c>
      <c r="F210">
        <v>110</v>
      </c>
      <c r="G210" t="str">
        <f>VLOOKUP(Tabel1[[#This Row],[Gruppe]],Statistikkoder!$A$1:$C$157,2,FALSE)</f>
        <v>    Bil &lt; 1,95 m                            </v>
      </c>
      <c r="H210">
        <v>2</v>
      </c>
      <c r="I210">
        <v>2</v>
      </c>
      <c r="J210">
        <v>12</v>
      </c>
      <c r="K210">
        <f>IF(AND(Tabel1[[#This Row],[Gruppe]]&gt;=610,Tabel1[[#This Row],[Gruppe]]&lt;=765),Tabel1[[#This Row],[Dækmeter]],0)</f>
        <v>0</v>
      </c>
      <c r="L210">
        <v>0</v>
      </c>
      <c r="M210" t="s">
        <v>2</v>
      </c>
      <c r="N210" t="str">
        <f>VLOOKUP($F210,Statistikkoder!$A$2:$C$157,3,FALSE)</f>
        <v>Personbil</v>
      </c>
    </row>
    <row r="211" spans="1:14" x14ac:dyDescent="0.2">
      <c r="A211" t="s">
        <v>196</v>
      </c>
      <c r="B211" s="1">
        <v>0.6875</v>
      </c>
      <c r="C211" t="s">
        <v>0</v>
      </c>
      <c r="D211" t="s">
        <v>1</v>
      </c>
      <c r="E211" t="s">
        <v>192</v>
      </c>
      <c r="F211">
        <v>120</v>
      </c>
      <c r="G211" t="str">
        <f>VLOOKUP(Tabel1[[#This Row],[Gruppe]],Statistikkoder!$A$1:$C$157,2,FALSE)</f>
        <v>    Bil &gt; 1,95 m                            </v>
      </c>
      <c r="H211">
        <v>1</v>
      </c>
      <c r="I211">
        <v>2</v>
      </c>
      <c r="J211">
        <v>6</v>
      </c>
      <c r="K211">
        <f>IF(AND(Tabel1[[#This Row],[Gruppe]]&gt;=610,Tabel1[[#This Row],[Gruppe]]&lt;=765),Tabel1[[#This Row],[Dækmeter]],0)</f>
        <v>0</v>
      </c>
      <c r="L211">
        <v>0</v>
      </c>
      <c r="M211" t="s">
        <v>2</v>
      </c>
      <c r="N211" t="str">
        <f>VLOOKUP($F211,Statistikkoder!$A$2:$C$157,3,FALSE)</f>
        <v>Personbil</v>
      </c>
    </row>
    <row r="212" spans="1:14" x14ac:dyDescent="0.2">
      <c r="A212" t="s">
        <v>196</v>
      </c>
      <c r="B212" s="1">
        <v>0.6875</v>
      </c>
      <c r="C212" t="s">
        <v>0</v>
      </c>
      <c r="D212" t="s">
        <v>1</v>
      </c>
      <c r="E212" t="s">
        <v>192</v>
      </c>
      <c r="F212">
        <v>130</v>
      </c>
      <c r="G212" t="str">
        <f>VLOOKUP(Tabel1[[#This Row],[Gruppe]],Statistikkoder!$A$1:$C$157,2,FALSE)</f>
        <v>    Bil &lt; 1,95 m pensionist                  </v>
      </c>
      <c r="H212">
        <v>4</v>
      </c>
      <c r="I212">
        <v>6</v>
      </c>
      <c r="J212">
        <v>24</v>
      </c>
      <c r="K212">
        <f>IF(AND(Tabel1[[#This Row],[Gruppe]]&gt;=610,Tabel1[[#This Row],[Gruppe]]&lt;=765),Tabel1[[#This Row],[Dækmeter]],0)</f>
        <v>0</v>
      </c>
      <c r="L212">
        <v>0</v>
      </c>
      <c r="M212" t="s">
        <v>2</v>
      </c>
      <c r="N212" t="str">
        <f>VLOOKUP($F212,Statistikkoder!$A$2:$C$157,3,FALSE)</f>
        <v>Personbil</v>
      </c>
    </row>
    <row r="213" spans="1:14" x14ac:dyDescent="0.2">
      <c r="A213" t="s">
        <v>196</v>
      </c>
      <c r="B213" s="1">
        <v>0.6875</v>
      </c>
      <c r="C213" t="s">
        <v>0</v>
      </c>
      <c r="D213" t="s">
        <v>1</v>
      </c>
      <c r="E213" t="s">
        <v>192</v>
      </c>
      <c r="F213">
        <v>730</v>
      </c>
      <c r="G213" t="str">
        <f>VLOOKUP(Tabel1[[#This Row],[Gruppe]],Statistikkoder!$A$1:$C$157,2,FALSE)</f>
        <v>    Sættervogn 17 m. max 40 tons            </v>
      </c>
      <c r="H213">
        <v>1</v>
      </c>
      <c r="I213">
        <v>0</v>
      </c>
      <c r="J213">
        <v>17</v>
      </c>
      <c r="K213">
        <f>IF(AND(Tabel1[[#This Row],[Gruppe]]&gt;=610,Tabel1[[#This Row],[Gruppe]]&lt;=765),Tabel1[[#This Row],[Dækmeter]],0)</f>
        <v>17</v>
      </c>
      <c r="L213">
        <v>0</v>
      </c>
      <c r="M213" t="s">
        <v>2</v>
      </c>
      <c r="N213" t="str">
        <f>VLOOKUP($F213,Statistikkoder!$A$2:$C$157,3,FALSE)</f>
        <v>Sættevogn</v>
      </c>
    </row>
    <row r="214" spans="1:14" x14ac:dyDescent="0.2">
      <c r="A214" t="s">
        <v>196</v>
      </c>
      <c r="B214" s="1">
        <v>0.6875</v>
      </c>
      <c r="C214" t="s">
        <v>0</v>
      </c>
      <c r="D214" t="s">
        <v>1</v>
      </c>
      <c r="E214" t="s">
        <v>192</v>
      </c>
      <c r="F214">
        <v>945</v>
      </c>
      <c r="G214" t="str">
        <f>VLOOKUP(Tabel1[[#This Row],[Gruppe]],Statistikkoder!$A$1:$C$157,2,FALSE)</f>
        <v xml:space="preserve">    Pendler Bil &lt; 1,95 m                            </v>
      </c>
      <c r="H214">
        <v>4</v>
      </c>
      <c r="I214">
        <v>5</v>
      </c>
      <c r="J214">
        <v>24</v>
      </c>
      <c r="K214">
        <f>IF(AND(Tabel1[[#This Row],[Gruppe]]&gt;=610,Tabel1[[#This Row],[Gruppe]]&lt;=765),Tabel1[[#This Row],[Dækmeter]],0)</f>
        <v>0</v>
      </c>
      <c r="L214">
        <v>0</v>
      </c>
      <c r="M214" t="s">
        <v>2</v>
      </c>
      <c r="N214" t="str">
        <f>VLOOKUP($F214,Statistikkoder!$A$2:$C$157,3,FALSE)</f>
        <v>Personbil</v>
      </c>
    </row>
    <row r="215" spans="1:14" x14ac:dyDescent="0.2">
      <c r="A215" t="s">
        <v>196</v>
      </c>
      <c r="B215" s="1">
        <v>0.6875</v>
      </c>
      <c r="C215" t="s">
        <v>0</v>
      </c>
      <c r="D215" t="s">
        <v>1</v>
      </c>
      <c r="E215" t="s">
        <v>192</v>
      </c>
      <c r="F215">
        <v>996</v>
      </c>
      <c r="G215" t="str">
        <f>VLOOKUP(Tabel1[[#This Row],[Gruppe]],Statistikkoder!$A$1:$C$157,2,FALSE)</f>
        <v>    Passager i køretøj                            </v>
      </c>
      <c r="H215">
        <v>0</v>
      </c>
      <c r="I215">
        <v>15</v>
      </c>
      <c r="J215">
        <v>0</v>
      </c>
      <c r="K215">
        <f>IF(AND(Tabel1[[#This Row],[Gruppe]]&gt;=610,Tabel1[[#This Row],[Gruppe]]&lt;=765),Tabel1[[#This Row],[Dækmeter]],0)</f>
        <v>0</v>
      </c>
      <c r="L215">
        <v>0</v>
      </c>
      <c r="M215" t="s">
        <v>2</v>
      </c>
      <c r="N215" t="str">
        <f>VLOOKUP($F215,Statistikkoder!$A$2:$C$157,3,FALSE)</f>
        <v>Passager</v>
      </c>
    </row>
    <row r="216" spans="1:14" x14ac:dyDescent="0.2">
      <c r="A216" t="s">
        <v>196</v>
      </c>
      <c r="B216" s="1">
        <v>0.76041666666666663</v>
      </c>
      <c r="C216" t="s">
        <v>3</v>
      </c>
      <c r="D216" t="s">
        <v>4</v>
      </c>
      <c r="E216" t="s">
        <v>192</v>
      </c>
      <c r="F216">
        <v>10</v>
      </c>
      <c r="G216" t="str">
        <f>VLOOKUP(Tabel1[[#This Row],[Gruppe]],Statistikkoder!$A$1:$C$157,2,FALSE)</f>
        <v>    Voksen gående                    </v>
      </c>
      <c r="H216">
        <v>0</v>
      </c>
      <c r="I216">
        <v>2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2</v>
      </c>
      <c r="N216" t="str">
        <f>VLOOKUP($F216,Statistikkoder!$A$2:$C$157,3,FALSE)</f>
        <v>Passager</v>
      </c>
    </row>
    <row r="217" spans="1:14" x14ac:dyDescent="0.2">
      <c r="A217" t="s">
        <v>196</v>
      </c>
      <c r="B217" s="1">
        <v>0.76041666666666663</v>
      </c>
      <c r="C217" t="s">
        <v>3</v>
      </c>
      <c r="D217" t="s">
        <v>4</v>
      </c>
      <c r="E217" t="s">
        <v>192</v>
      </c>
      <c r="F217">
        <v>130</v>
      </c>
      <c r="G217" t="str">
        <f>VLOOKUP(Tabel1[[#This Row],[Gruppe]],Statistikkoder!$A$1:$C$157,2,FALSE)</f>
        <v>    Bil &lt; 1,95 m pensionist                  </v>
      </c>
      <c r="H217">
        <v>1</v>
      </c>
      <c r="I217">
        <v>2</v>
      </c>
      <c r="J217">
        <v>6</v>
      </c>
      <c r="K217">
        <f>IF(AND(Tabel1[[#This Row],[Gruppe]]&gt;=610,Tabel1[[#This Row],[Gruppe]]&lt;=765),Tabel1[[#This Row],[Dækmeter]],0)</f>
        <v>0</v>
      </c>
      <c r="L217">
        <v>0</v>
      </c>
      <c r="M217" t="s">
        <v>2</v>
      </c>
      <c r="N217" t="str">
        <f>VLOOKUP($F217,Statistikkoder!$A$2:$C$157,3,FALSE)</f>
        <v>Personbil</v>
      </c>
    </row>
    <row r="218" spans="1:14" x14ac:dyDescent="0.2">
      <c r="A218" t="s">
        <v>196</v>
      </c>
      <c r="B218" s="1">
        <v>0.76041666666666663</v>
      </c>
      <c r="C218" t="s">
        <v>3</v>
      </c>
      <c r="D218" t="s">
        <v>4</v>
      </c>
      <c r="E218" t="s">
        <v>192</v>
      </c>
      <c r="F218">
        <v>945</v>
      </c>
      <c r="G218" t="str">
        <f>VLOOKUP(Tabel1[[#This Row],[Gruppe]],Statistikkoder!$A$1:$C$157,2,FALSE)</f>
        <v xml:space="preserve">    Pendler Bil &lt; 1,95 m                            </v>
      </c>
      <c r="H218">
        <v>2</v>
      </c>
      <c r="I218">
        <v>3</v>
      </c>
      <c r="J218">
        <v>12</v>
      </c>
      <c r="K218">
        <f>IF(AND(Tabel1[[#This Row],[Gruppe]]&gt;=610,Tabel1[[#This Row],[Gruppe]]&lt;=765),Tabel1[[#This Row],[Dækmeter]],0)</f>
        <v>0</v>
      </c>
      <c r="L218">
        <v>0</v>
      </c>
      <c r="M218" t="s">
        <v>2</v>
      </c>
      <c r="N218" t="str">
        <f>VLOOKUP($F218,Statistikkoder!$A$2:$C$157,3,FALSE)</f>
        <v>Personbil</v>
      </c>
    </row>
    <row r="219" spans="1:14" x14ac:dyDescent="0.2">
      <c r="A219" t="s">
        <v>196</v>
      </c>
      <c r="B219" s="1">
        <v>0.76041666666666663</v>
      </c>
      <c r="C219" t="s">
        <v>3</v>
      </c>
      <c r="D219" t="s">
        <v>4</v>
      </c>
      <c r="E219" t="s">
        <v>192</v>
      </c>
      <c r="F219">
        <v>996</v>
      </c>
      <c r="G219" t="str">
        <f>VLOOKUP(Tabel1[[#This Row],[Gruppe]],Statistikkoder!$A$1:$C$157,2,FALSE)</f>
        <v>    Passager i køretøj                            </v>
      </c>
      <c r="H219">
        <v>0</v>
      </c>
      <c r="I219">
        <v>5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2</v>
      </c>
      <c r="N219" t="str">
        <f>VLOOKUP($F219,Statistikkoder!$A$2:$C$157,3,FALSE)</f>
        <v>Passager</v>
      </c>
    </row>
    <row r="220" spans="1:14" x14ac:dyDescent="0.2">
      <c r="A220" t="s">
        <v>197</v>
      </c>
      <c r="B220" s="1">
        <v>0.25</v>
      </c>
      <c r="C220" t="s">
        <v>0</v>
      </c>
      <c r="D220" t="s">
        <v>1</v>
      </c>
      <c r="E220" t="s">
        <v>192</v>
      </c>
      <c r="F220">
        <v>10</v>
      </c>
      <c r="G220" t="str">
        <f>VLOOKUP(Tabel1[[#This Row],[Gruppe]],Statistikkoder!$A$1:$C$157,2,FALSE)</f>
        <v>    Voksen gående                    </v>
      </c>
      <c r="H220">
        <v>0</v>
      </c>
      <c r="I220">
        <v>7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2</v>
      </c>
      <c r="N220" t="str">
        <f>VLOOKUP($F220,Statistikkoder!$A$2:$C$157,3,FALSE)</f>
        <v>Passager</v>
      </c>
    </row>
    <row r="221" spans="1:14" x14ac:dyDescent="0.2">
      <c r="A221" t="s">
        <v>197</v>
      </c>
      <c r="B221" s="1">
        <v>0.25</v>
      </c>
      <c r="C221" t="s">
        <v>0</v>
      </c>
      <c r="D221" t="s">
        <v>1</v>
      </c>
      <c r="E221" t="s">
        <v>192</v>
      </c>
      <c r="F221">
        <v>40</v>
      </c>
      <c r="G221" t="str">
        <f>VLOOKUP(Tabel1[[#This Row],[Gruppe]],Statistikkoder!$A$1:$C$157,2,FALSE)</f>
        <v>    Pensionist gående                </v>
      </c>
      <c r="H221">
        <v>0</v>
      </c>
      <c r="I221">
        <v>2</v>
      </c>
      <c r="J221">
        <v>0</v>
      </c>
      <c r="K221">
        <f>IF(AND(Tabel1[[#This Row],[Gruppe]]&gt;=610,Tabel1[[#This Row],[Gruppe]]&lt;=765),Tabel1[[#This Row],[Dækmeter]],0)</f>
        <v>0</v>
      </c>
      <c r="L221">
        <v>0</v>
      </c>
      <c r="M221" t="s">
        <v>2</v>
      </c>
      <c r="N221" t="str">
        <f>VLOOKUP($F221,Statistikkoder!$A$2:$C$157,3,FALSE)</f>
        <v>Passager</v>
      </c>
    </row>
    <row r="222" spans="1:14" x14ac:dyDescent="0.2">
      <c r="A222" t="s">
        <v>197</v>
      </c>
      <c r="B222" s="1">
        <v>0.25</v>
      </c>
      <c r="C222" t="s">
        <v>0</v>
      </c>
      <c r="D222" t="s">
        <v>1</v>
      </c>
      <c r="E222" t="s">
        <v>192</v>
      </c>
      <c r="F222">
        <v>110</v>
      </c>
      <c r="G222" t="str">
        <f>VLOOKUP(Tabel1[[#This Row],[Gruppe]],Statistikkoder!$A$1:$C$157,2,FALSE)</f>
        <v>    Bil &lt; 1,95 m                            </v>
      </c>
      <c r="H222">
        <v>2</v>
      </c>
      <c r="I222">
        <v>3</v>
      </c>
      <c r="J222">
        <v>12</v>
      </c>
      <c r="K222">
        <f>IF(AND(Tabel1[[#This Row],[Gruppe]]&gt;=610,Tabel1[[#This Row],[Gruppe]]&lt;=765),Tabel1[[#This Row],[Dækmeter]],0)</f>
        <v>0</v>
      </c>
      <c r="L222">
        <v>0</v>
      </c>
      <c r="M222" t="s">
        <v>2</v>
      </c>
      <c r="N222" t="str">
        <f>VLOOKUP($F222,Statistikkoder!$A$2:$C$157,3,FALSE)</f>
        <v>Personbil</v>
      </c>
    </row>
    <row r="223" spans="1:14" x14ac:dyDescent="0.2">
      <c r="A223" t="s">
        <v>197</v>
      </c>
      <c r="B223" s="1">
        <v>0.25</v>
      </c>
      <c r="C223" t="s">
        <v>0</v>
      </c>
      <c r="D223" t="s">
        <v>1</v>
      </c>
      <c r="E223" t="s">
        <v>192</v>
      </c>
      <c r="F223">
        <v>130</v>
      </c>
      <c r="G223" t="str">
        <f>VLOOKUP(Tabel1[[#This Row],[Gruppe]],Statistikkoder!$A$1:$C$157,2,FALSE)</f>
        <v>    Bil &lt; 1,95 m pensionist                  </v>
      </c>
      <c r="H223">
        <v>1</v>
      </c>
      <c r="I223">
        <v>1</v>
      </c>
      <c r="J223">
        <v>6</v>
      </c>
      <c r="K223">
        <f>IF(AND(Tabel1[[#This Row],[Gruppe]]&gt;=610,Tabel1[[#This Row],[Gruppe]]&lt;=765),Tabel1[[#This Row],[Dækmeter]],0)</f>
        <v>0</v>
      </c>
      <c r="L223">
        <v>0</v>
      </c>
      <c r="M223" t="s">
        <v>2</v>
      </c>
      <c r="N223" t="str">
        <f>VLOOKUP($F223,Statistikkoder!$A$2:$C$157,3,FALSE)</f>
        <v>Personbil</v>
      </c>
    </row>
    <row r="224" spans="1:14" x14ac:dyDescent="0.2">
      <c r="A224" t="s">
        <v>197</v>
      </c>
      <c r="B224" s="1">
        <v>0.25</v>
      </c>
      <c r="C224" t="s">
        <v>0</v>
      </c>
      <c r="D224" t="s">
        <v>1</v>
      </c>
      <c r="E224" t="s">
        <v>192</v>
      </c>
      <c r="F224">
        <v>945</v>
      </c>
      <c r="G224" t="str">
        <f>VLOOKUP(Tabel1[[#This Row],[Gruppe]],Statistikkoder!$A$1:$C$157,2,FALSE)</f>
        <v xml:space="preserve">    Pendler Bil &lt; 1,95 m                            </v>
      </c>
      <c r="H224">
        <v>4</v>
      </c>
      <c r="I224">
        <v>5</v>
      </c>
      <c r="J224">
        <v>24</v>
      </c>
      <c r="K224">
        <f>IF(AND(Tabel1[[#This Row],[Gruppe]]&gt;=610,Tabel1[[#This Row],[Gruppe]]&lt;=765),Tabel1[[#This Row],[Dækmeter]],0)</f>
        <v>0</v>
      </c>
      <c r="L224">
        <v>0</v>
      </c>
      <c r="M224" t="s">
        <v>2</v>
      </c>
      <c r="N224" t="str">
        <f>VLOOKUP($F224,Statistikkoder!$A$2:$C$157,3,FALSE)</f>
        <v>Personbil</v>
      </c>
    </row>
    <row r="225" spans="1:14" x14ac:dyDescent="0.2">
      <c r="A225" t="s">
        <v>197</v>
      </c>
      <c r="B225" s="1">
        <v>0.25</v>
      </c>
      <c r="C225" t="s">
        <v>0</v>
      </c>
      <c r="D225" t="s">
        <v>1</v>
      </c>
      <c r="E225" t="s">
        <v>192</v>
      </c>
      <c r="F225">
        <v>996</v>
      </c>
      <c r="G225" t="str">
        <f>VLOOKUP(Tabel1[[#This Row],[Gruppe]],Statistikkoder!$A$1:$C$157,2,FALSE)</f>
        <v>    Passager i køretøj                            </v>
      </c>
      <c r="H225">
        <v>0</v>
      </c>
      <c r="I225">
        <v>9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2</v>
      </c>
      <c r="N225" t="str">
        <f>VLOOKUP($F225,Statistikkoder!$A$2:$C$157,3,FALSE)</f>
        <v>Passager</v>
      </c>
    </row>
    <row r="226" spans="1:14" x14ac:dyDescent="0.2">
      <c r="A226" t="s">
        <v>197</v>
      </c>
      <c r="B226" s="1">
        <v>0.32291666666666669</v>
      </c>
      <c r="C226" t="s">
        <v>3</v>
      </c>
      <c r="D226" t="s">
        <v>4</v>
      </c>
      <c r="E226" t="s">
        <v>192</v>
      </c>
      <c r="F226">
        <v>110</v>
      </c>
      <c r="G226" t="str">
        <f>VLOOKUP(Tabel1[[#This Row],[Gruppe]],Statistikkoder!$A$1:$C$157,2,FALSE)</f>
        <v>    Bil &lt; 1,95 m                            </v>
      </c>
      <c r="H226">
        <v>5</v>
      </c>
      <c r="I226">
        <v>8</v>
      </c>
      <c r="J226">
        <v>30</v>
      </c>
      <c r="K226">
        <f>IF(AND(Tabel1[[#This Row],[Gruppe]]&gt;=610,Tabel1[[#This Row],[Gruppe]]&lt;=765),Tabel1[[#This Row],[Dækmeter]],0)</f>
        <v>0</v>
      </c>
      <c r="L226">
        <v>0</v>
      </c>
      <c r="M226" t="s">
        <v>2</v>
      </c>
      <c r="N226" t="str">
        <f>VLOOKUP($F226,Statistikkoder!$A$2:$C$157,3,FALSE)</f>
        <v>Personbil</v>
      </c>
    </row>
    <row r="227" spans="1:14" x14ac:dyDescent="0.2">
      <c r="A227" t="s">
        <v>197</v>
      </c>
      <c r="B227" s="1">
        <v>0.32291666666666669</v>
      </c>
      <c r="C227" t="s">
        <v>3</v>
      </c>
      <c r="D227" t="s">
        <v>4</v>
      </c>
      <c r="E227" t="s">
        <v>192</v>
      </c>
      <c r="F227">
        <v>130</v>
      </c>
      <c r="G227" t="str">
        <f>VLOOKUP(Tabel1[[#This Row],[Gruppe]],Statistikkoder!$A$1:$C$157,2,FALSE)</f>
        <v>    Bil &lt; 1,95 m pensionist                  </v>
      </c>
      <c r="H227">
        <v>1</v>
      </c>
      <c r="I227">
        <v>2</v>
      </c>
      <c r="J227">
        <v>6</v>
      </c>
      <c r="K227">
        <f>IF(AND(Tabel1[[#This Row],[Gruppe]]&gt;=610,Tabel1[[#This Row],[Gruppe]]&lt;=765),Tabel1[[#This Row],[Dækmeter]],0)</f>
        <v>0</v>
      </c>
      <c r="L227">
        <v>0</v>
      </c>
      <c r="M227" t="s">
        <v>2</v>
      </c>
      <c r="N227" t="str">
        <f>VLOOKUP($F227,Statistikkoder!$A$2:$C$157,3,FALSE)</f>
        <v>Personbil</v>
      </c>
    </row>
    <row r="228" spans="1:14" x14ac:dyDescent="0.2">
      <c r="A228" t="s">
        <v>197</v>
      </c>
      <c r="B228" s="1">
        <v>0.32291666666666669</v>
      </c>
      <c r="C228" t="s">
        <v>3</v>
      </c>
      <c r="D228" t="s">
        <v>4</v>
      </c>
      <c r="E228" t="s">
        <v>192</v>
      </c>
      <c r="F228">
        <v>730</v>
      </c>
      <c r="G228" t="str">
        <f>VLOOKUP(Tabel1[[#This Row],[Gruppe]],Statistikkoder!$A$1:$C$157,2,FALSE)</f>
        <v>    Sættervogn 17 m. max 40 tons            </v>
      </c>
      <c r="H228">
        <v>1</v>
      </c>
      <c r="I228">
        <v>1</v>
      </c>
      <c r="J228">
        <v>17</v>
      </c>
      <c r="K228">
        <f>IF(AND(Tabel1[[#This Row],[Gruppe]]&gt;=610,Tabel1[[#This Row],[Gruppe]]&lt;=765),Tabel1[[#This Row],[Dækmeter]],0)</f>
        <v>17</v>
      </c>
      <c r="L228">
        <v>0</v>
      </c>
      <c r="M228" t="s">
        <v>2</v>
      </c>
      <c r="N228" t="str">
        <f>VLOOKUP($F228,Statistikkoder!$A$2:$C$157,3,FALSE)</f>
        <v>Sættevogn</v>
      </c>
    </row>
    <row r="229" spans="1:14" x14ac:dyDescent="0.2">
      <c r="A229" t="s">
        <v>197</v>
      </c>
      <c r="B229" s="1">
        <v>0.32291666666666669</v>
      </c>
      <c r="C229" t="s">
        <v>3</v>
      </c>
      <c r="D229" t="s">
        <v>4</v>
      </c>
      <c r="E229" t="s">
        <v>192</v>
      </c>
      <c r="F229">
        <v>945</v>
      </c>
      <c r="G229" t="str">
        <f>VLOOKUP(Tabel1[[#This Row],[Gruppe]],Statistikkoder!$A$1:$C$157,2,FALSE)</f>
        <v xml:space="preserve">    Pendler Bil &lt; 1,95 m                            </v>
      </c>
      <c r="H229">
        <v>3</v>
      </c>
      <c r="I229">
        <v>3</v>
      </c>
      <c r="J229">
        <v>18</v>
      </c>
      <c r="K229">
        <f>IF(AND(Tabel1[[#This Row],[Gruppe]]&gt;=610,Tabel1[[#This Row],[Gruppe]]&lt;=765),Tabel1[[#This Row],[Dækmeter]],0)</f>
        <v>0</v>
      </c>
      <c r="L229">
        <v>0</v>
      </c>
      <c r="M229" t="s">
        <v>2</v>
      </c>
      <c r="N229" t="str">
        <f>VLOOKUP($F229,Statistikkoder!$A$2:$C$157,3,FALSE)</f>
        <v>Personbil</v>
      </c>
    </row>
    <row r="230" spans="1:14" x14ac:dyDescent="0.2">
      <c r="A230" t="s">
        <v>197</v>
      </c>
      <c r="B230" s="1">
        <v>0.32291666666666669</v>
      </c>
      <c r="C230" t="s">
        <v>3</v>
      </c>
      <c r="D230" t="s">
        <v>4</v>
      </c>
      <c r="E230" t="s">
        <v>192</v>
      </c>
      <c r="F230">
        <v>996</v>
      </c>
      <c r="G230" t="str">
        <f>VLOOKUP(Tabel1[[#This Row],[Gruppe]],Statistikkoder!$A$1:$C$157,2,FALSE)</f>
        <v>    Passager i køretøj                            </v>
      </c>
      <c r="H230">
        <v>0</v>
      </c>
      <c r="I230">
        <v>14</v>
      </c>
      <c r="J230">
        <v>0</v>
      </c>
      <c r="K230">
        <f>IF(AND(Tabel1[[#This Row],[Gruppe]]&gt;=610,Tabel1[[#This Row],[Gruppe]]&lt;=765),Tabel1[[#This Row],[Dækmeter]],0)</f>
        <v>0</v>
      </c>
      <c r="L230">
        <v>0</v>
      </c>
      <c r="M230" t="s">
        <v>2</v>
      </c>
      <c r="N230" t="str">
        <f>VLOOKUP($F230,Statistikkoder!$A$2:$C$157,3,FALSE)</f>
        <v>Passager</v>
      </c>
    </row>
    <row r="231" spans="1:14" x14ac:dyDescent="0.2">
      <c r="A231" t="s">
        <v>197</v>
      </c>
      <c r="B231" s="1">
        <v>0.54166666666666663</v>
      </c>
      <c r="C231" t="s">
        <v>0</v>
      </c>
      <c r="D231" t="s">
        <v>1</v>
      </c>
      <c r="E231" t="s">
        <v>192</v>
      </c>
      <c r="F231">
        <v>10</v>
      </c>
      <c r="G231" t="str">
        <f>VLOOKUP(Tabel1[[#This Row],[Gruppe]],Statistikkoder!$A$1:$C$157,2,FALSE)</f>
        <v>    Voksen gående                    </v>
      </c>
      <c r="H231">
        <v>0</v>
      </c>
      <c r="I231">
        <v>1</v>
      </c>
      <c r="J231">
        <v>0</v>
      </c>
      <c r="K231">
        <f>IF(AND(Tabel1[[#This Row],[Gruppe]]&gt;=610,Tabel1[[#This Row],[Gruppe]]&lt;=765),Tabel1[[#This Row],[Dækmeter]],0)</f>
        <v>0</v>
      </c>
      <c r="L231">
        <v>0</v>
      </c>
      <c r="M231" t="s">
        <v>2</v>
      </c>
      <c r="N231" t="str">
        <f>VLOOKUP($F231,Statistikkoder!$A$2:$C$157,3,FALSE)</f>
        <v>Passager</v>
      </c>
    </row>
    <row r="232" spans="1:14" x14ac:dyDescent="0.2">
      <c r="A232" t="s">
        <v>197</v>
      </c>
      <c r="B232" s="1">
        <v>0.54166666666666663</v>
      </c>
      <c r="C232" t="s">
        <v>0</v>
      </c>
      <c r="D232" t="s">
        <v>1</v>
      </c>
      <c r="E232" t="s">
        <v>192</v>
      </c>
      <c r="F232">
        <v>40</v>
      </c>
      <c r="G232" t="str">
        <f>VLOOKUP(Tabel1[[#This Row],[Gruppe]],Statistikkoder!$A$1:$C$157,2,FALSE)</f>
        <v>    Pensionist gående                </v>
      </c>
      <c r="H232">
        <v>0</v>
      </c>
      <c r="I232">
        <v>3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2</v>
      </c>
      <c r="N232" t="str">
        <f>VLOOKUP($F232,Statistikkoder!$A$2:$C$157,3,FALSE)</f>
        <v>Passager</v>
      </c>
    </row>
    <row r="233" spans="1:14" x14ac:dyDescent="0.2">
      <c r="A233" t="s">
        <v>197</v>
      </c>
      <c r="B233" s="1">
        <v>0.54166666666666663</v>
      </c>
      <c r="C233" t="s">
        <v>0</v>
      </c>
      <c r="D233" t="s">
        <v>1</v>
      </c>
      <c r="E233" t="s">
        <v>192</v>
      </c>
      <c r="F233">
        <v>110</v>
      </c>
      <c r="G233" t="str">
        <f>VLOOKUP(Tabel1[[#This Row],[Gruppe]],Statistikkoder!$A$1:$C$157,2,FALSE)</f>
        <v>    Bil &lt; 1,95 m                            </v>
      </c>
      <c r="H233">
        <v>8</v>
      </c>
      <c r="I233">
        <v>18</v>
      </c>
      <c r="J233">
        <v>48</v>
      </c>
      <c r="K233">
        <f>IF(AND(Tabel1[[#This Row],[Gruppe]]&gt;=610,Tabel1[[#This Row],[Gruppe]]&lt;=765),Tabel1[[#This Row],[Dækmeter]],0)</f>
        <v>0</v>
      </c>
      <c r="L233">
        <v>0</v>
      </c>
      <c r="M233" t="s">
        <v>2</v>
      </c>
      <c r="N233" t="str">
        <f>VLOOKUP($F233,Statistikkoder!$A$2:$C$157,3,FALSE)</f>
        <v>Personbil</v>
      </c>
    </row>
    <row r="234" spans="1:14" x14ac:dyDescent="0.2">
      <c r="A234" t="s">
        <v>197</v>
      </c>
      <c r="B234" s="1">
        <v>0.54166666666666663</v>
      </c>
      <c r="C234" t="s">
        <v>0</v>
      </c>
      <c r="D234" t="s">
        <v>1</v>
      </c>
      <c r="E234" t="s">
        <v>192</v>
      </c>
      <c r="F234">
        <v>126</v>
      </c>
      <c r="G234" t="str">
        <f>VLOOKUP(Tabel1[[#This Row],[Gruppe]],Statistikkoder!$A$1:$C$157,2,FALSE)</f>
        <v xml:space="preserve">    Bil med campingvogn                     </v>
      </c>
      <c r="H234">
        <v>1</v>
      </c>
      <c r="I234">
        <v>1</v>
      </c>
      <c r="J234">
        <v>6</v>
      </c>
      <c r="K234">
        <f>IF(AND(Tabel1[[#This Row],[Gruppe]]&gt;=610,Tabel1[[#This Row],[Gruppe]]&lt;=765),Tabel1[[#This Row],[Dækmeter]],0)</f>
        <v>0</v>
      </c>
      <c r="L234">
        <v>0</v>
      </c>
      <c r="M234" t="s">
        <v>2</v>
      </c>
      <c r="N234" t="str">
        <f>VLOOKUP($F234,Statistikkoder!$A$2:$C$157,3,FALSE)</f>
        <v>Personbil</v>
      </c>
    </row>
    <row r="235" spans="1:14" x14ac:dyDescent="0.2">
      <c r="A235" t="s">
        <v>197</v>
      </c>
      <c r="B235" s="1">
        <v>0.54166666666666663</v>
      </c>
      <c r="C235" t="s">
        <v>0</v>
      </c>
      <c r="D235" t="s">
        <v>1</v>
      </c>
      <c r="E235" t="s">
        <v>192</v>
      </c>
      <c r="F235">
        <v>130</v>
      </c>
      <c r="G235" t="str">
        <f>VLOOKUP(Tabel1[[#This Row],[Gruppe]],Statistikkoder!$A$1:$C$157,2,FALSE)</f>
        <v>    Bil &lt; 1,95 m pensionist                  </v>
      </c>
      <c r="H235">
        <v>1</v>
      </c>
      <c r="I235">
        <v>1</v>
      </c>
      <c r="J235">
        <v>6</v>
      </c>
      <c r="K235">
        <f>IF(AND(Tabel1[[#This Row],[Gruppe]]&gt;=610,Tabel1[[#This Row],[Gruppe]]&lt;=765),Tabel1[[#This Row],[Dækmeter]],0)</f>
        <v>0</v>
      </c>
      <c r="L235">
        <v>0</v>
      </c>
      <c r="M235" t="s">
        <v>2</v>
      </c>
      <c r="N235" t="str">
        <f>VLOOKUP($F235,Statistikkoder!$A$2:$C$157,3,FALSE)</f>
        <v>Personbil</v>
      </c>
    </row>
    <row r="236" spans="1:14" x14ac:dyDescent="0.2">
      <c r="A236" t="s">
        <v>197</v>
      </c>
      <c r="B236" s="1">
        <v>0.54166666666666663</v>
      </c>
      <c r="C236" t="s">
        <v>0</v>
      </c>
      <c r="D236" t="s">
        <v>1</v>
      </c>
      <c r="E236" t="s">
        <v>192</v>
      </c>
      <c r="F236">
        <v>131</v>
      </c>
      <c r="G236" t="str">
        <f>VLOOKUP(Tabel1[[#This Row],[Gruppe]],Statistikkoder!$A$1:$C$157,2,FALSE)</f>
        <v>    Bil &lt; 1,95 m pensionist Pendler          </v>
      </c>
      <c r="H236">
        <v>1</v>
      </c>
      <c r="I236">
        <v>2</v>
      </c>
      <c r="J236">
        <v>6</v>
      </c>
      <c r="K236">
        <f>IF(AND(Tabel1[[#This Row],[Gruppe]]&gt;=610,Tabel1[[#This Row],[Gruppe]]&lt;=765),Tabel1[[#This Row],[Dækmeter]],0)</f>
        <v>0</v>
      </c>
      <c r="L236">
        <v>0</v>
      </c>
      <c r="M236" t="s">
        <v>2</v>
      </c>
      <c r="N236" t="str">
        <f>VLOOKUP($F236,Statistikkoder!$A$2:$C$157,3,FALSE)</f>
        <v>Personbil</v>
      </c>
    </row>
    <row r="237" spans="1:14" x14ac:dyDescent="0.2">
      <c r="A237" t="s">
        <v>197</v>
      </c>
      <c r="B237" s="1">
        <v>0.54166666666666663</v>
      </c>
      <c r="C237" t="s">
        <v>0</v>
      </c>
      <c r="D237" t="s">
        <v>1</v>
      </c>
      <c r="E237" t="s">
        <v>192</v>
      </c>
      <c r="F237">
        <v>730</v>
      </c>
      <c r="G237" t="str">
        <f>VLOOKUP(Tabel1[[#This Row],[Gruppe]],Statistikkoder!$A$1:$C$157,2,FALSE)</f>
        <v>    Sættervogn 17 m. max 40 tons            </v>
      </c>
      <c r="H237">
        <v>3</v>
      </c>
      <c r="I237">
        <v>1</v>
      </c>
      <c r="J237">
        <v>51</v>
      </c>
      <c r="K237">
        <f>IF(AND(Tabel1[[#This Row],[Gruppe]]&gt;=610,Tabel1[[#This Row],[Gruppe]]&lt;=765),Tabel1[[#This Row],[Dækmeter]],0)</f>
        <v>51</v>
      </c>
      <c r="L237">
        <v>0</v>
      </c>
      <c r="M237" t="s">
        <v>2</v>
      </c>
      <c r="N237" t="str">
        <f>VLOOKUP($F237,Statistikkoder!$A$2:$C$157,3,FALSE)</f>
        <v>Sættevogn</v>
      </c>
    </row>
    <row r="238" spans="1:14" x14ac:dyDescent="0.2">
      <c r="A238" t="s">
        <v>197</v>
      </c>
      <c r="B238" s="1">
        <v>0.54166666666666663</v>
      </c>
      <c r="C238" t="s">
        <v>0</v>
      </c>
      <c r="D238" t="s">
        <v>1</v>
      </c>
      <c r="E238" t="s">
        <v>192</v>
      </c>
      <c r="F238">
        <v>945</v>
      </c>
      <c r="G238" t="str">
        <f>VLOOKUP(Tabel1[[#This Row],[Gruppe]],Statistikkoder!$A$1:$C$157,2,FALSE)</f>
        <v xml:space="preserve">    Pendler Bil &lt; 1,95 m                            </v>
      </c>
      <c r="H238">
        <v>2</v>
      </c>
      <c r="I238">
        <v>2</v>
      </c>
      <c r="J238">
        <v>12</v>
      </c>
      <c r="K238">
        <f>IF(AND(Tabel1[[#This Row],[Gruppe]]&gt;=610,Tabel1[[#This Row],[Gruppe]]&lt;=765),Tabel1[[#This Row],[Dækmeter]],0)</f>
        <v>0</v>
      </c>
      <c r="L238">
        <v>0</v>
      </c>
      <c r="M238" t="s">
        <v>2</v>
      </c>
      <c r="N238" t="str">
        <f>VLOOKUP($F238,Statistikkoder!$A$2:$C$157,3,FALSE)</f>
        <v>Personbil</v>
      </c>
    </row>
    <row r="239" spans="1:14" x14ac:dyDescent="0.2">
      <c r="A239" t="s">
        <v>197</v>
      </c>
      <c r="B239" s="1">
        <v>0.54166666666666663</v>
      </c>
      <c r="C239" t="s">
        <v>0</v>
      </c>
      <c r="D239" t="s">
        <v>1</v>
      </c>
      <c r="E239" t="s">
        <v>192</v>
      </c>
      <c r="F239">
        <v>996</v>
      </c>
      <c r="G239" t="str">
        <f>VLOOKUP(Tabel1[[#This Row],[Gruppe]],Statistikkoder!$A$1:$C$157,2,FALSE)</f>
        <v>    Passager i køretøj                            </v>
      </c>
      <c r="H239">
        <v>0</v>
      </c>
      <c r="I239">
        <v>25</v>
      </c>
      <c r="J239">
        <v>0</v>
      </c>
      <c r="K239">
        <f>IF(AND(Tabel1[[#This Row],[Gruppe]]&gt;=610,Tabel1[[#This Row],[Gruppe]]&lt;=765),Tabel1[[#This Row],[Dækmeter]],0)</f>
        <v>0</v>
      </c>
      <c r="L239">
        <v>0</v>
      </c>
      <c r="M239" t="s">
        <v>2</v>
      </c>
      <c r="N239" t="str">
        <f>VLOOKUP($F239,Statistikkoder!$A$2:$C$157,3,FALSE)</f>
        <v>Passager</v>
      </c>
    </row>
    <row r="240" spans="1:14" x14ac:dyDescent="0.2">
      <c r="A240" t="s">
        <v>197</v>
      </c>
      <c r="B240" s="1">
        <v>0.61458333333333337</v>
      </c>
      <c r="C240" t="s">
        <v>3</v>
      </c>
      <c r="D240" t="s">
        <v>4</v>
      </c>
      <c r="E240" t="s">
        <v>192</v>
      </c>
      <c r="F240">
        <v>10</v>
      </c>
      <c r="G240" t="str">
        <f>VLOOKUP(Tabel1[[#This Row],[Gruppe]],Statistikkoder!$A$1:$C$157,2,FALSE)</f>
        <v>    Voksen gående                    </v>
      </c>
      <c r="H240">
        <v>0</v>
      </c>
      <c r="I240">
        <v>3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2</v>
      </c>
      <c r="N240" t="str">
        <f>VLOOKUP($F240,Statistikkoder!$A$2:$C$157,3,FALSE)</f>
        <v>Passager</v>
      </c>
    </row>
    <row r="241" spans="1:14" x14ac:dyDescent="0.2">
      <c r="A241" t="s">
        <v>197</v>
      </c>
      <c r="B241" s="1">
        <v>0.61458333333333337</v>
      </c>
      <c r="C241" t="s">
        <v>3</v>
      </c>
      <c r="D241" t="s">
        <v>4</v>
      </c>
      <c r="E241" t="s">
        <v>192</v>
      </c>
      <c r="F241">
        <v>12</v>
      </c>
      <c r="G241" t="str">
        <f>VLOOKUP(Tabel1[[#This Row],[Gruppe]],Statistikkoder!$A$1:$C$157,2,FALSE)</f>
        <v>    Efterskole                        </v>
      </c>
      <c r="H241">
        <v>0</v>
      </c>
      <c r="I241">
        <v>2</v>
      </c>
      <c r="J241">
        <v>0</v>
      </c>
      <c r="K241">
        <f>IF(AND(Tabel1[[#This Row],[Gruppe]]&gt;=610,Tabel1[[#This Row],[Gruppe]]&lt;=765),Tabel1[[#This Row],[Dækmeter]],0)</f>
        <v>0</v>
      </c>
      <c r="L241">
        <v>0</v>
      </c>
      <c r="M241" t="s">
        <v>2</v>
      </c>
      <c r="N241" t="str">
        <f>VLOOKUP($F241,Statistikkoder!$A$2:$C$157,3,FALSE)</f>
        <v>Passager</v>
      </c>
    </row>
    <row r="242" spans="1:14" x14ac:dyDescent="0.2">
      <c r="A242" t="s">
        <v>197</v>
      </c>
      <c r="B242" s="1">
        <v>0.61458333333333337</v>
      </c>
      <c r="C242" t="s">
        <v>3</v>
      </c>
      <c r="D242" t="s">
        <v>4</v>
      </c>
      <c r="E242" t="s">
        <v>192</v>
      </c>
      <c r="F242">
        <v>15</v>
      </c>
      <c r="G242" t="str">
        <f>VLOOKUP(Tabel1[[#This Row],[Gruppe]],Statistikkoder!$A$1:$C$157,2,FALSE)</f>
        <v>    Voksen gående Pendler            </v>
      </c>
      <c r="H242">
        <v>0</v>
      </c>
      <c r="I242">
        <v>2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2</v>
      </c>
      <c r="N242" t="str">
        <f>VLOOKUP($F242,Statistikkoder!$A$2:$C$157,3,FALSE)</f>
        <v>Passager</v>
      </c>
    </row>
    <row r="243" spans="1:14" x14ac:dyDescent="0.2">
      <c r="A243" t="s">
        <v>197</v>
      </c>
      <c r="B243" s="1">
        <v>0.61458333333333337</v>
      </c>
      <c r="C243" t="s">
        <v>3</v>
      </c>
      <c r="D243" t="s">
        <v>4</v>
      </c>
      <c r="E243" t="s">
        <v>192</v>
      </c>
      <c r="F243">
        <v>40</v>
      </c>
      <c r="G243" t="str">
        <f>VLOOKUP(Tabel1[[#This Row],[Gruppe]],Statistikkoder!$A$1:$C$157,2,FALSE)</f>
        <v>    Pensionist gående                </v>
      </c>
      <c r="H243">
        <v>0</v>
      </c>
      <c r="I243">
        <v>6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2</v>
      </c>
      <c r="N243" t="str">
        <f>VLOOKUP($F243,Statistikkoder!$A$2:$C$157,3,FALSE)</f>
        <v>Passager</v>
      </c>
    </row>
    <row r="244" spans="1:14" x14ac:dyDescent="0.2">
      <c r="A244" t="s">
        <v>197</v>
      </c>
      <c r="B244" s="1">
        <v>0.61458333333333337</v>
      </c>
      <c r="C244" t="s">
        <v>3</v>
      </c>
      <c r="D244" t="s">
        <v>4</v>
      </c>
      <c r="E244" t="s">
        <v>192</v>
      </c>
      <c r="F244">
        <v>105</v>
      </c>
      <c r="G244" t="str">
        <f>VLOOKUP(Tabel1[[#This Row],[Gruppe]],Statistikkoder!$A$1:$C$157,2,FALSE)</f>
        <v>    Bil                              </v>
      </c>
      <c r="H244">
        <v>1</v>
      </c>
      <c r="I244">
        <v>0</v>
      </c>
      <c r="J244">
        <v>6</v>
      </c>
      <c r="K244">
        <f>IF(AND(Tabel1[[#This Row],[Gruppe]]&gt;=610,Tabel1[[#This Row],[Gruppe]]&lt;=765),Tabel1[[#This Row],[Dækmeter]],0)</f>
        <v>0</v>
      </c>
      <c r="L244">
        <v>0</v>
      </c>
      <c r="M244" t="s">
        <v>2</v>
      </c>
      <c r="N244" t="str">
        <f>VLOOKUP($F244,Statistikkoder!$A$2:$C$157,3,FALSE)</f>
        <v>Personbil</v>
      </c>
    </row>
    <row r="245" spans="1:14" x14ac:dyDescent="0.2">
      <c r="A245" t="s">
        <v>197</v>
      </c>
      <c r="B245" s="1">
        <v>0.61458333333333337</v>
      </c>
      <c r="C245" t="s">
        <v>3</v>
      </c>
      <c r="D245" t="s">
        <v>4</v>
      </c>
      <c r="E245" t="s">
        <v>192</v>
      </c>
      <c r="F245">
        <v>110</v>
      </c>
      <c r="G245" t="str">
        <f>VLOOKUP(Tabel1[[#This Row],[Gruppe]],Statistikkoder!$A$1:$C$157,2,FALSE)</f>
        <v>    Bil &lt; 1,95 m                            </v>
      </c>
      <c r="H245">
        <v>8</v>
      </c>
      <c r="I245">
        <v>19</v>
      </c>
      <c r="J245">
        <v>48</v>
      </c>
      <c r="K245">
        <f>IF(AND(Tabel1[[#This Row],[Gruppe]]&gt;=610,Tabel1[[#This Row],[Gruppe]]&lt;=765),Tabel1[[#This Row],[Dækmeter]],0)</f>
        <v>0</v>
      </c>
      <c r="L245">
        <v>0</v>
      </c>
      <c r="M245" t="s">
        <v>2</v>
      </c>
      <c r="N245" t="str">
        <f>VLOOKUP($F245,Statistikkoder!$A$2:$C$157,3,FALSE)</f>
        <v>Personbil</v>
      </c>
    </row>
    <row r="246" spans="1:14" x14ac:dyDescent="0.2">
      <c r="A246" t="s">
        <v>197</v>
      </c>
      <c r="B246" s="1">
        <v>0.61458333333333337</v>
      </c>
      <c r="C246" t="s">
        <v>3</v>
      </c>
      <c r="D246" t="s">
        <v>4</v>
      </c>
      <c r="E246" t="s">
        <v>192</v>
      </c>
      <c r="F246">
        <v>120</v>
      </c>
      <c r="G246" t="str">
        <f>VLOOKUP(Tabel1[[#This Row],[Gruppe]],Statistikkoder!$A$1:$C$157,2,FALSE)</f>
        <v>    Bil &gt; 1,95 m                            </v>
      </c>
      <c r="H246">
        <v>1</v>
      </c>
      <c r="I246">
        <v>1</v>
      </c>
      <c r="J246">
        <v>6</v>
      </c>
      <c r="K246">
        <f>IF(AND(Tabel1[[#This Row],[Gruppe]]&gt;=610,Tabel1[[#This Row],[Gruppe]]&lt;=765),Tabel1[[#This Row],[Dækmeter]],0)</f>
        <v>0</v>
      </c>
      <c r="L246">
        <v>0</v>
      </c>
      <c r="M246" t="s">
        <v>2</v>
      </c>
      <c r="N246" t="str">
        <f>VLOOKUP($F246,Statistikkoder!$A$2:$C$157,3,FALSE)</f>
        <v>Personbil</v>
      </c>
    </row>
    <row r="247" spans="1:14" x14ac:dyDescent="0.2">
      <c r="A247" t="s">
        <v>197</v>
      </c>
      <c r="B247" s="1">
        <v>0.61458333333333337</v>
      </c>
      <c r="C247" t="s">
        <v>3</v>
      </c>
      <c r="D247" t="s">
        <v>4</v>
      </c>
      <c r="E247" t="s">
        <v>192</v>
      </c>
      <c r="F247">
        <v>130</v>
      </c>
      <c r="G247" t="str">
        <f>VLOOKUP(Tabel1[[#This Row],[Gruppe]],Statistikkoder!$A$1:$C$157,2,FALSE)</f>
        <v>    Bil &lt; 1,95 m pensionist                  </v>
      </c>
      <c r="H247">
        <v>5</v>
      </c>
      <c r="I247">
        <v>8</v>
      </c>
      <c r="J247">
        <v>30</v>
      </c>
      <c r="K247">
        <f>IF(AND(Tabel1[[#This Row],[Gruppe]]&gt;=610,Tabel1[[#This Row],[Gruppe]]&lt;=765),Tabel1[[#This Row],[Dækmeter]],0)</f>
        <v>0</v>
      </c>
      <c r="L247">
        <v>0</v>
      </c>
      <c r="M247" t="s">
        <v>2</v>
      </c>
      <c r="N247" t="str">
        <f>VLOOKUP($F247,Statistikkoder!$A$2:$C$157,3,FALSE)</f>
        <v>Personbil</v>
      </c>
    </row>
    <row r="248" spans="1:14" x14ac:dyDescent="0.2">
      <c r="A248" t="s">
        <v>197</v>
      </c>
      <c r="B248" s="1">
        <v>0.61458333333333337</v>
      </c>
      <c r="C248" t="s">
        <v>3</v>
      </c>
      <c r="D248" t="s">
        <v>4</v>
      </c>
      <c r="E248" t="s">
        <v>192</v>
      </c>
      <c r="F248">
        <v>340</v>
      </c>
      <c r="G248" t="str">
        <f>VLOOKUP(Tabel1[[#This Row],[Gruppe]],Statistikkoder!$A$1:$C$157,2,FALSE)</f>
        <v>    Autocamper &lt; 12 meter pensionist      </v>
      </c>
      <c r="H248">
        <v>1</v>
      </c>
      <c r="I248">
        <v>2</v>
      </c>
      <c r="J248">
        <v>10</v>
      </c>
      <c r="K248">
        <f>IF(AND(Tabel1[[#This Row],[Gruppe]]&gt;=610,Tabel1[[#This Row],[Gruppe]]&lt;=765),Tabel1[[#This Row],[Dækmeter]],0)</f>
        <v>0</v>
      </c>
      <c r="L248">
        <v>0</v>
      </c>
      <c r="M248" t="s">
        <v>2</v>
      </c>
      <c r="N248" t="str">
        <f>VLOOKUP($F248,Statistikkoder!$A$2:$C$157,3,FALSE)</f>
        <v>Autocamper</v>
      </c>
    </row>
    <row r="249" spans="1:14" x14ac:dyDescent="0.2">
      <c r="A249" t="s">
        <v>197</v>
      </c>
      <c r="B249" s="1">
        <v>0.61458333333333337</v>
      </c>
      <c r="C249" t="s">
        <v>3</v>
      </c>
      <c r="D249" t="s">
        <v>4</v>
      </c>
      <c r="E249" t="s">
        <v>192</v>
      </c>
      <c r="F249">
        <v>730</v>
      </c>
      <c r="G249" t="str">
        <f>VLOOKUP(Tabel1[[#This Row],[Gruppe]],Statistikkoder!$A$1:$C$157,2,FALSE)</f>
        <v>    Sættervogn 17 m. max 40 tons            </v>
      </c>
      <c r="H249">
        <v>2</v>
      </c>
      <c r="I249">
        <v>0</v>
      </c>
      <c r="J249">
        <v>34</v>
      </c>
      <c r="K249">
        <f>IF(AND(Tabel1[[#This Row],[Gruppe]]&gt;=610,Tabel1[[#This Row],[Gruppe]]&lt;=765),Tabel1[[#This Row],[Dækmeter]],0)</f>
        <v>34</v>
      </c>
      <c r="L249">
        <v>0</v>
      </c>
      <c r="M249" t="s">
        <v>2</v>
      </c>
      <c r="N249" t="str">
        <f>VLOOKUP($F249,Statistikkoder!$A$2:$C$157,3,FALSE)</f>
        <v>Sættevogn</v>
      </c>
    </row>
    <row r="250" spans="1:14" x14ac:dyDescent="0.2">
      <c r="A250" t="s">
        <v>197</v>
      </c>
      <c r="B250" s="1">
        <v>0.61458333333333337</v>
      </c>
      <c r="C250" t="s">
        <v>3</v>
      </c>
      <c r="D250" t="s">
        <v>4</v>
      </c>
      <c r="E250" t="s">
        <v>192</v>
      </c>
      <c r="F250">
        <v>945</v>
      </c>
      <c r="G250" t="str">
        <f>VLOOKUP(Tabel1[[#This Row],[Gruppe]],Statistikkoder!$A$1:$C$157,2,FALSE)</f>
        <v xml:space="preserve">    Pendler Bil &lt; 1,95 m                            </v>
      </c>
      <c r="H250">
        <v>11</v>
      </c>
      <c r="I250">
        <v>17</v>
      </c>
      <c r="J250">
        <v>66</v>
      </c>
      <c r="K250">
        <f>IF(AND(Tabel1[[#This Row],[Gruppe]]&gt;=610,Tabel1[[#This Row],[Gruppe]]&lt;=765),Tabel1[[#This Row],[Dækmeter]],0)</f>
        <v>0</v>
      </c>
      <c r="L250">
        <v>0</v>
      </c>
      <c r="M250" t="s">
        <v>2</v>
      </c>
      <c r="N250" t="str">
        <f>VLOOKUP($F250,Statistikkoder!$A$2:$C$157,3,FALSE)</f>
        <v>Personbil</v>
      </c>
    </row>
    <row r="251" spans="1:14" x14ac:dyDescent="0.2">
      <c r="A251" t="s">
        <v>197</v>
      </c>
      <c r="B251" s="1">
        <v>0.61458333333333337</v>
      </c>
      <c r="C251" t="s">
        <v>3</v>
      </c>
      <c r="D251" t="s">
        <v>4</v>
      </c>
      <c r="E251" t="s">
        <v>192</v>
      </c>
      <c r="F251">
        <v>996</v>
      </c>
      <c r="G251" t="str">
        <f>VLOOKUP(Tabel1[[#This Row],[Gruppe]],Statistikkoder!$A$1:$C$157,2,FALSE)</f>
        <v>    Passager i køretøj                            </v>
      </c>
      <c r="H251">
        <v>0</v>
      </c>
      <c r="I251">
        <v>48</v>
      </c>
      <c r="J251">
        <v>0</v>
      </c>
      <c r="K251">
        <f>IF(AND(Tabel1[[#This Row],[Gruppe]]&gt;=610,Tabel1[[#This Row],[Gruppe]]&lt;=765),Tabel1[[#This Row],[Dækmeter]],0)</f>
        <v>0</v>
      </c>
      <c r="L251">
        <v>0</v>
      </c>
      <c r="M251" t="s">
        <v>2</v>
      </c>
      <c r="N251" t="str">
        <f>VLOOKUP($F251,Statistikkoder!$A$2:$C$157,3,FALSE)</f>
        <v>Passager</v>
      </c>
    </row>
    <row r="252" spans="1:14" x14ac:dyDescent="0.2">
      <c r="A252" t="s">
        <v>197</v>
      </c>
      <c r="B252" s="1">
        <v>0.6875</v>
      </c>
      <c r="C252" t="s">
        <v>0</v>
      </c>
      <c r="D252" t="s">
        <v>1</v>
      </c>
      <c r="E252" t="s">
        <v>192</v>
      </c>
      <c r="F252">
        <v>10</v>
      </c>
      <c r="G252" t="str">
        <f>VLOOKUP(Tabel1[[#This Row],[Gruppe]],Statistikkoder!$A$1:$C$157,2,FALSE)</f>
        <v>    Voksen gående                    </v>
      </c>
      <c r="H252">
        <v>0</v>
      </c>
      <c r="I252">
        <v>2</v>
      </c>
      <c r="J252">
        <v>0</v>
      </c>
      <c r="K252">
        <f>IF(AND(Tabel1[[#This Row],[Gruppe]]&gt;=610,Tabel1[[#This Row],[Gruppe]]&lt;=765),Tabel1[[#This Row],[Dækmeter]],0)</f>
        <v>0</v>
      </c>
      <c r="L252">
        <v>0</v>
      </c>
      <c r="M252" t="s">
        <v>2</v>
      </c>
      <c r="N252" t="str">
        <f>VLOOKUP($F252,Statistikkoder!$A$2:$C$157,3,FALSE)</f>
        <v>Passager</v>
      </c>
    </row>
    <row r="253" spans="1:14" x14ac:dyDescent="0.2">
      <c r="A253" t="s">
        <v>197</v>
      </c>
      <c r="B253" s="1">
        <v>0.6875</v>
      </c>
      <c r="C253" t="s">
        <v>0</v>
      </c>
      <c r="D253" t="s">
        <v>1</v>
      </c>
      <c r="E253" t="s">
        <v>192</v>
      </c>
      <c r="F253">
        <v>15</v>
      </c>
      <c r="G253" t="str">
        <f>VLOOKUP(Tabel1[[#This Row],[Gruppe]],Statistikkoder!$A$1:$C$157,2,FALSE)</f>
        <v>    Voksen gående Pendler            </v>
      </c>
      <c r="H253">
        <v>0</v>
      </c>
      <c r="I253">
        <v>1</v>
      </c>
      <c r="J253">
        <v>0</v>
      </c>
      <c r="K253">
        <f>IF(AND(Tabel1[[#This Row],[Gruppe]]&gt;=610,Tabel1[[#This Row],[Gruppe]]&lt;=765),Tabel1[[#This Row],[Dækmeter]],0)</f>
        <v>0</v>
      </c>
      <c r="L253">
        <v>0</v>
      </c>
      <c r="M253" t="s">
        <v>2</v>
      </c>
      <c r="N253" t="str">
        <f>VLOOKUP($F253,Statistikkoder!$A$2:$C$157,3,FALSE)</f>
        <v>Passager</v>
      </c>
    </row>
    <row r="254" spans="1:14" x14ac:dyDescent="0.2">
      <c r="A254" t="s">
        <v>197</v>
      </c>
      <c r="B254" s="1">
        <v>0.6875</v>
      </c>
      <c r="C254" t="s">
        <v>0</v>
      </c>
      <c r="D254" t="s">
        <v>1</v>
      </c>
      <c r="E254" t="s">
        <v>192</v>
      </c>
      <c r="F254">
        <v>110</v>
      </c>
      <c r="G254" t="str">
        <f>VLOOKUP(Tabel1[[#This Row],[Gruppe]],Statistikkoder!$A$1:$C$157,2,FALSE)</f>
        <v>    Bil &lt; 1,95 m                            </v>
      </c>
      <c r="H254">
        <v>1</v>
      </c>
      <c r="I254">
        <v>1</v>
      </c>
      <c r="J254">
        <v>6</v>
      </c>
      <c r="K254">
        <f>IF(AND(Tabel1[[#This Row],[Gruppe]]&gt;=610,Tabel1[[#This Row],[Gruppe]]&lt;=765),Tabel1[[#This Row],[Dækmeter]],0)</f>
        <v>0</v>
      </c>
      <c r="L254">
        <v>0</v>
      </c>
      <c r="M254" t="s">
        <v>2</v>
      </c>
      <c r="N254" t="str">
        <f>VLOOKUP($F254,Statistikkoder!$A$2:$C$157,3,FALSE)</f>
        <v>Personbil</v>
      </c>
    </row>
    <row r="255" spans="1:14" x14ac:dyDescent="0.2">
      <c r="A255" t="s">
        <v>197</v>
      </c>
      <c r="B255" s="1">
        <v>0.6875</v>
      </c>
      <c r="C255" t="s">
        <v>0</v>
      </c>
      <c r="D255" t="s">
        <v>1</v>
      </c>
      <c r="E255" t="s">
        <v>192</v>
      </c>
      <c r="F255">
        <v>130</v>
      </c>
      <c r="G255" t="str">
        <f>VLOOKUP(Tabel1[[#This Row],[Gruppe]],Statistikkoder!$A$1:$C$157,2,FALSE)</f>
        <v>    Bil &lt; 1,95 m pensionist                  </v>
      </c>
      <c r="H255">
        <v>1</v>
      </c>
      <c r="I255">
        <v>2</v>
      </c>
      <c r="J255">
        <v>6</v>
      </c>
      <c r="K255">
        <f>IF(AND(Tabel1[[#This Row],[Gruppe]]&gt;=610,Tabel1[[#This Row],[Gruppe]]&lt;=765),Tabel1[[#This Row],[Dækmeter]],0)</f>
        <v>0</v>
      </c>
      <c r="L255">
        <v>0</v>
      </c>
      <c r="M255" t="s">
        <v>2</v>
      </c>
      <c r="N255" t="str">
        <f>VLOOKUP($F255,Statistikkoder!$A$2:$C$157,3,FALSE)</f>
        <v>Personbil</v>
      </c>
    </row>
    <row r="256" spans="1:14" x14ac:dyDescent="0.2">
      <c r="A256" t="s">
        <v>197</v>
      </c>
      <c r="B256" s="1">
        <v>0.6875</v>
      </c>
      <c r="C256" t="s">
        <v>0</v>
      </c>
      <c r="D256" t="s">
        <v>1</v>
      </c>
      <c r="E256" t="s">
        <v>192</v>
      </c>
      <c r="F256">
        <v>510</v>
      </c>
      <c r="G256" t="str">
        <f>VLOOKUP(Tabel1[[#This Row],[Gruppe]],Statistikkoder!$A$1:$C$157,2,FALSE)</f>
        <v>    Cykel Voksen                            </v>
      </c>
      <c r="H256">
        <v>1</v>
      </c>
      <c r="I256">
        <v>0</v>
      </c>
      <c r="J256">
        <v>1</v>
      </c>
      <c r="K256">
        <f>IF(AND(Tabel1[[#This Row],[Gruppe]]&gt;=610,Tabel1[[#This Row],[Gruppe]]&lt;=765),Tabel1[[#This Row],[Dækmeter]],0)</f>
        <v>0</v>
      </c>
      <c r="L256">
        <v>0</v>
      </c>
      <c r="M256" t="s">
        <v>2</v>
      </c>
      <c r="N256" t="str">
        <f>VLOOKUP($F256,Statistikkoder!$A$2:$C$157,3,FALSE)</f>
        <v>Cykel</v>
      </c>
    </row>
    <row r="257" spans="1:14" x14ac:dyDescent="0.2">
      <c r="A257" t="s">
        <v>197</v>
      </c>
      <c r="B257" s="1">
        <v>0.6875</v>
      </c>
      <c r="C257" t="s">
        <v>0</v>
      </c>
      <c r="D257" t="s">
        <v>1</v>
      </c>
      <c r="E257" t="s">
        <v>192</v>
      </c>
      <c r="F257">
        <v>945</v>
      </c>
      <c r="G257" t="str">
        <f>VLOOKUP(Tabel1[[#This Row],[Gruppe]],Statistikkoder!$A$1:$C$157,2,FALSE)</f>
        <v xml:space="preserve">    Pendler Bil &lt; 1,95 m                            </v>
      </c>
      <c r="H257">
        <v>2</v>
      </c>
      <c r="I257">
        <v>3</v>
      </c>
      <c r="J257">
        <v>12</v>
      </c>
      <c r="K257">
        <f>IF(AND(Tabel1[[#This Row],[Gruppe]]&gt;=610,Tabel1[[#This Row],[Gruppe]]&lt;=765),Tabel1[[#This Row],[Dækmeter]],0)</f>
        <v>0</v>
      </c>
      <c r="L257">
        <v>0</v>
      </c>
      <c r="M257" t="s">
        <v>2</v>
      </c>
      <c r="N257" t="str">
        <f>VLOOKUP($F257,Statistikkoder!$A$2:$C$157,3,FALSE)</f>
        <v>Personbil</v>
      </c>
    </row>
    <row r="258" spans="1:14" x14ac:dyDescent="0.2">
      <c r="A258" t="s">
        <v>197</v>
      </c>
      <c r="B258" s="1">
        <v>0.6875</v>
      </c>
      <c r="C258" t="s">
        <v>0</v>
      </c>
      <c r="D258" t="s">
        <v>1</v>
      </c>
      <c r="E258" t="s">
        <v>192</v>
      </c>
      <c r="F258">
        <v>996</v>
      </c>
      <c r="G258" t="str">
        <f>VLOOKUP(Tabel1[[#This Row],[Gruppe]],Statistikkoder!$A$1:$C$157,2,FALSE)</f>
        <v>    Passager i køretøj                            </v>
      </c>
      <c r="H258">
        <v>0</v>
      </c>
      <c r="I258">
        <v>6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2</v>
      </c>
      <c r="N258" t="str">
        <f>VLOOKUP($F258,Statistikkoder!$A$2:$C$157,3,FALSE)</f>
        <v>Passager</v>
      </c>
    </row>
    <row r="259" spans="1:14" x14ac:dyDescent="0.2">
      <c r="A259" t="s">
        <v>197</v>
      </c>
      <c r="B259" s="1">
        <v>0.76041666666666663</v>
      </c>
      <c r="C259" t="s">
        <v>3</v>
      </c>
      <c r="D259" t="s">
        <v>4</v>
      </c>
      <c r="E259" t="s">
        <v>192</v>
      </c>
      <c r="F259">
        <v>10</v>
      </c>
      <c r="G259" t="str">
        <f>VLOOKUP(Tabel1[[#This Row],[Gruppe]],Statistikkoder!$A$1:$C$157,2,FALSE)</f>
        <v>    Voksen gående                    </v>
      </c>
      <c r="H259">
        <v>0</v>
      </c>
      <c r="I259">
        <v>5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2</v>
      </c>
      <c r="N259" t="str">
        <f>VLOOKUP($F259,Statistikkoder!$A$2:$C$157,3,FALSE)</f>
        <v>Passager</v>
      </c>
    </row>
    <row r="260" spans="1:14" x14ac:dyDescent="0.2">
      <c r="A260" t="s">
        <v>197</v>
      </c>
      <c r="B260" s="1">
        <v>0.76041666666666663</v>
      </c>
      <c r="C260" t="s">
        <v>3</v>
      </c>
      <c r="D260" t="s">
        <v>4</v>
      </c>
      <c r="E260" t="s">
        <v>192</v>
      </c>
      <c r="F260">
        <v>15</v>
      </c>
      <c r="G260" t="str">
        <f>VLOOKUP(Tabel1[[#This Row],[Gruppe]],Statistikkoder!$A$1:$C$157,2,FALSE)</f>
        <v>    Voksen gående Pendler            </v>
      </c>
      <c r="H260">
        <v>0</v>
      </c>
      <c r="I260">
        <v>1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2</v>
      </c>
      <c r="N260" t="str">
        <f>VLOOKUP($F260,Statistikkoder!$A$2:$C$157,3,FALSE)</f>
        <v>Passager</v>
      </c>
    </row>
    <row r="261" spans="1:14" x14ac:dyDescent="0.2">
      <c r="A261" t="s">
        <v>197</v>
      </c>
      <c r="B261" s="1">
        <v>0.76041666666666663</v>
      </c>
      <c r="C261" t="s">
        <v>3</v>
      </c>
      <c r="D261" t="s">
        <v>4</v>
      </c>
      <c r="E261" t="s">
        <v>192</v>
      </c>
      <c r="F261">
        <v>40</v>
      </c>
      <c r="G261" t="str">
        <f>VLOOKUP(Tabel1[[#This Row],[Gruppe]],Statistikkoder!$A$1:$C$157,2,FALSE)</f>
        <v>    Pensionist gående                </v>
      </c>
      <c r="H261">
        <v>0</v>
      </c>
      <c r="I261">
        <v>4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2</v>
      </c>
      <c r="N261" t="str">
        <f>VLOOKUP($F261,Statistikkoder!$A$2:$C$157,3,FALSE)</f>
        <v>Passager</v>
      </c>
    </row>
    <row r="262" spans="1:14" x14ac:dyDescent="0.2">
      <c r="A262" t="s">
        <v>197</v>
      </c>
      <c r="B262" s="1">
        <v>0.76041666666666663</v>
      </c>
      <c r="C262" t="s">
        <v>3</v>
      </c>
      <c r="D262" t="s">
        <v>4</v>
      </c>
      <c r="E262" t="s">
        <v>192</v>
      </c>
      <c r="F262">
        <v>110</v>
      </c>
      <c r="G262" t="str">
        <f>VLOOKUP(Tabel1[[#This Row],[Gruppe]],Statistikkoder!$A$1:$C$157,2,FALSE)</f>
        <v>    Bil &lt; 1,95 m                            </v>
      </c>
      <c r="H262">
        <v>4</v>
      </c>
      <c r="I262">
        <v>6</v>
      </c>
      <c r="J262">
        <v>24</v>
      </c>
      <c r="K262">
        <f>IF(AND(Tabel1[[#This Row],[Gruppe]]&gt;=610,Tabel1[[#This Row],[Gruppe]]&lt;=765),Tabel1[[#This Row],[Dækmeter]],0)</f>
        <v>0</v>
      </c>
      <c r="L262">
        <v>0</v>
      </c>
      <c r="M262" t="s">
        <v>2</v>
      </c>
      <c r="N262" t="str">
        <f>VLOOKUP($F262,Statistikkoder!$A$2:$C$157,3,FALSE)</f>
        <v>Personbil</v>
      </c>
    </row>
    <row r="263" spans="1:14" x14ac:dyDescent="0.2">
      <c r="A263" t="s">
        <v>197</v>
      </c>
      <c r="B263" s="1">
        <v>0.76041666666666663</v>
      </c>
      <c r="C263" t="s">
        <v>3</v>
      </c>
      <c r="D263" t="s">
        <v>4</v>
      </c>
      <c r="E263" t="s">
        <v>192</v>
      </c>
      <c r="F263">
        <v>730</v>
      </c>
      <c r="G263" t="str">
        <f>VLOOKUP(Tabel1[[#This Row],[Gruppe]],Statistikkoder!$A$1:$C$157,2,FALSE)</f>
        <v>    Sættervogn 17 m. max 40 tons            </v>
      </c>
      <c r="H263">
        <v>1</v>
      </c>
      <c r="I263">
        <v>0</v>
      </c>
      <c r="J263">
        <v>17</v>
      </c>
      <c r="K263">
        <f>IF(AND(Tabel1[[#This Row],[Gruppe]]&gt;=610,Tabel1[[#This Row],[Gruppe]]&lt;=765),Tabel1[[#This Row],[Dækmeter]],0)</f>
        <v>17</v>
      </c>
      <c r="L263">
        <v>0</v>
      </c>
      <c r="M263" t="s">
        <v>2</v>
      </c>
      <c r="N263" t="str">
        <f>VLOOKUP($F263,Statistikkoder!$A$2:$C$157,3,FALSE)</f>
        <v>Sættevogn</v>
      </c>
    </row>
    <row r="264" spans="1:14" x14ac:dyDescent="0.2">
      <c r="A264" t="s">
        <v>197</v>
      </c>
      <c r="B264" s="1">
        <v>0.76041666666666663</v>
      </c>
      <c r="C264" t="s">
        <v>3</v>
      </c>
      <c r="D264" t="s">
        <v>4</v>
      </c>
      <c r="E264" t="s">
        <v>192</v>
      </c>
      <c r="F264">
        <v>945</v>
      </c>
      <c r="G264" t="str">
        <f>VLOOKUP(Tabel1[[#This Row],[Gruppe]],Statistikkoder!$A$1:$C$157,2,FALSE)</f>
        <v xml:space="preserve">    Pendler Bil &lt; 1,95 m                            </v>
      </c>
      <c r="H264">
        <v>4</v>
      </c>
      <c r="I264">
        <v>5</v>
      </c>
      <c r="J264">
        <v>24</v>
      </c>
      <c r="K264">
        <f>IF(AND(Tabel1[[#This Row],[Gruppe]]&gt;=610,Tabel1[[#This Row],[Gruppe]]&lt;=765),Tabel1[[#This Row],[Dækmeter]],0)</f>
        <v>0</v>
      </c>
      <c r="L264">
        <v>0</v>
      </c>
      <c r="M264" t="s">
        <v>2</v>
      </c>
      <c r="N264" t="str">
        <f>VLOOKUP($F264,Statistikkoder!$A$2:$C$157,3,FALSE)</f>
        <v>Personbil</v>
      </c>
    </row>
    <row r="265" spans="1:14" x14ac:dyDescent="0.2">
      <c r="A265" t="s">
        <v>197</v>
      </c>
      <c r="B265" s="1">
        <v>0.76041666666666663</v>
      </c>
      <c r="C265" t="s">
        <v>3</v>
      </c>
      <c r="D265" t="s">
        <v>4</v>
      </c>
      <c r="E265" t="s">
        <v>192</v>
      </c>
      <c r="F265">
        <v>996</v>
      </c>
      <c r="G265" t="str">
        <f>VLOOKUP(Tabel1[[#This Row],[Gruppe]],Statistikkoder!$A$1:$C$157,2,FALSE)</f>
        <v>    Passager i køretøj                            </v>
      </c>
      <c r="H265">
        <v>0</v>
      </c>
      <c r="I265">
        <v>11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2</v>
      </c>
      <c r="N265" t="str">
        <f>VLOOKUP($F265,Statistikkoder!$A$2:$C$157,3,FALSE)</f>
        <v>Passager</v>
      </c>
    </row>
    <row r="266" spans="1:14" x14ac:dyDescent="0.2">
      <c r="A266" t="s">
        <v>198</v>
      </c>
      <c r="B266" s="1">
        <v>0.25</v>
      </c>
      <c r="C266" t="s">
        <v>0</v>
      </c>
      <c r="D266" t="s">
        <v>1</v>
      </c>
      <c r="E266" t="s">
        <v>192</v>
      </c>
      <c r="F266">
        <v>10</v>
      </c>
      <c r="G266" t="str">
        <f>VLOOKUP(Tabel1[[#This Row],[Gruppe]],Statistikkoder!$A$1:$C$157,2,FALSE)</f>
        <v>    Voksen gående                    </v>
      </c>
      <c r="H266">
        <v>0</v>
      </c>
      <c r="I266">
        <v>6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2</v>
      </c>
      <c r="N266" t="str">
        <f>VLOOKUP($F266,Statistikkoder!$A$2:$C$157,3,FALSE)</f>
        <v>Passager</v>
      </c>
    </row>
    <row r="267" spans="1:14" x14ac:dyDescent="0.2">
      <c r="A267" t="s">
        <v>198</v>
      </c>
      <c r="B267" s="1">
        <v>0.25</v>
      </c>
      <c r="C267" t="s">
        <v>0</v>
      </c>
      <c r="D267" t="s">
        <v>1</v>
      </c>
      <c r="E267" t="s">
        <v>192</v>
      </c>
      <c r="F267">
        <v>40</v>
      </c>
      <c r="G267" t="str">
        <f>VLOOKUP(Tabel1[[#This Row],[Gruppe]],Statistikkoder!$A$1:$C$157,2,FALSE)</f>
        <v>    Pensionist gående                </v>
      </c>
      <c r="H267">
        <v>0</v>
      </c>
      <c r="I267">
        <v>1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2</v>
      </c>
      <c r="N267" t="str">
        <f>VLOOKUP($F267,Statistikkoder!$A$2:$C$157,3,FALSE)</f>
        <v>Passager</v>
      </c>
    </row>
    <row r="268" spans="1:14" x14ac:dyDescent="0.2">
      <c r="A268" t="s">
        <v>198</v>
      </c>
      <c r="B268" s="1">
        <v>0.25</v>
      </c>
      <c r="C268" t="s">
        <v>0</v>
      </c>
      <c r="D268" t="s">
        <v>1</v>
      </c>
      <c r="E268" t="s">
        <v>192</v>
      </c>
      <c r="F268">
        <v>110</v>
      </c>
      <c r="G268" t="str">
        <f>VLOOKUP(Tabel1[[#This Row],[Gruppe]],Statistikkoder!$A$1:$C$157,2,FALSE)</f>
        <v>    Bil &lt; 1,95 m                            </v>
      </c>
      <c r="H268">
        <v>2</v>
      </c>
      <c r="I268">
        <v>3</v>
      </c>
      <c r="J268">
        <v>12</v>
      </c>
      <c r="K268">
        <f>IF(AND(Tabel1[[#This Row],[Gruppe]]&gt;=610,Tabel1[[#This Row],[Gruppe]]&lt;=765),Tabel1[[#This Row],[Dækmeter]],0)</f>
        <v>0</v>
      </c>
      <c r="L268">
        <v>0</v>
      </c>
      <c r="M268" t="s">
        <v>2</v>
      </c>
      <c r="N268" t="str">
        <f>VLOOKUP($F268,Statistikkoder!$A$2:$C$157,3,FALSE)</f>
        <v>Personbil</v>
      </c>
    </row>
    <row r="269" spans="1:14" x14ac:dyDescent="0.2">
      <c r="A269" t="s">
        <v>198</v>
      </c>
      <c r="B269" s="1">
        <v>0.25</v>
      </c>
      <c r="C269" t="s">
        <v>0</v>
      </c>
      <c r="D269" t="s">
        <v>1</v>
      </c>
      <c r="E269" t="s">
        <v>192</v>
      </c>
      <c r="F269">
        <v>115</v>
      </c>
      <c r="G269" t="str">
        <f>VLOOKUP(Tabel1[[#This Row],[Gruppe]],Statistikkoder!$A$1:$C$157,2,FALSE)</f>
        <v>    Bil &lt; 1,95 m med anhænger                </v>
      </c>
      <c r="H269">
        <v>1</v>
      </c>
      <c r="I269">
        <v>1</v>
      </c>
      <c r="J269">
        <v>6</v>
      </c>
      <c r="K269">
        <f>IF(AND(Tabel1[[#This Row],[Gruppe]]&gt;=610,Tabel1[[#This Row],[Gruppe]]&lt;=765),Tabel1[[#This Row],[Dækmeter]],0)</f>
        <v>0</v>
      </c>
      <c r="L269">
        <v>0</v>
      </c>
      <c r="M269" t="s">
        <v>2</v>
      </c>
      <c r="N269" t="str">
        <f>VLOOKUP($F269,Statistikkoder!$A$2:$C$157,3,FALSE)</f>
        <v>Personbil</v>
      </c>
    </row>
    <row r="270" spans="1:14" x14ac:dyDescent="0.2">
      <c r="A270" t="s">
        <v>198</v>
      </c>
      <c r="B270" s="1">
        <v>0.25</v>
      </c>
      <c r="C270" t="s">
        <v>0</v>
      </c>
      <c r="D270" t="s">
        <v>1</v>
      </c>
      <c r="E270" t="s">
        <v>192</v>
      </c>
      <c r="F270">
        <v>120</v>
      </c>
      <c r="G270" t="str">
        <f>VLOOKUP(Tabel1[[#This Row],[Gruppe]],Statistikkoder!$A$1:$C$157,2,FALSE)</f>
        <v>    Bil &gt; 1,95 m                            </v>
      </c>
      <c r="H270">
        <v>1</v>
      </c>
      <c r="I270">
        <v>1</v>
      </c>
      <c r="J270">
        <v>6</v>
      </c>
      <c r="K270">
        <f>IF(AND(Tabel1[[#This Row],[Gruppe]]&gt;=610,Tabel1[[#This Row],[Gruppe]]&lt;=765),Tabel1[[#This Row],[Dækmeter]],0)</f>
        <v>0</v>
      </c>
      <c r="L270">
        <v>0</v>
      </c>
      <c r="M270" t="s">
        <v>2</v>
      </c>
      <c r="N270" t="str">
        <f>VLOOKUP($F270,Statistikkoder!$A$2:$C$157,3,FALSE)</f>
        <v>Personbil</v>
      </c>
    </row>
    <row r="271" spans="1:14" x14ac:dyDescent="0.2">
      <c r="A271" t="s">
        <v>198</v>
      </c>
      <c r="B271" s="1">
        <v>0.25</v>
      </c>
      <c r="C271" t="s">
        <v>0</v>
      </c>
      <c r="D271" t="s">
        <v>1</v>
      </c>
      <c r="E271" t="s">
        <v>192</v>
      </c>
      <c r="F271">
        <v>126</v>
      </c>
      <c r="G271" t="str">
        <f>VLOOKUP(Tabel1[[#This Row],[Gruppe]],Statistikkoder!$A$1:$C$157,2,FALSE)</f>
        <v xml:space="preserve">    Bil med campingvogn                     </v>
      </c>
      <c r="H271">
        <v>1</v>
      </c>
      <c r="I271">
        <v>2</v>
      </c>
      <c r="J271">
        <v>6</v>
      </c>
      <c r="K271">
        <f>IF(AND(Tabel1[[#This Row],[Gruppe]]&gt;=610,Tabel1[[#This Row],[Gruppe]]&lt;=765),Tabel1[[#This Row],[Dækmeter]],0)</f>
        <v>0</v>
      </c>
      <c r="L271">
        <v>0</v>
      </c>
      <c r="M271" t="s">
        <v>2</v>
      </c>
      <c r="N271" t="str">
        <f>VLOOKUP($F271,Statistikkoder!$A$2:$C$157,3,FALSE)</f>
        <v>Personbil</v>
      </c>
    </row>
    <row r="272" spans="1:14" x14ac:dyDescent="0.2">
      <c r="A272" t="s">
        <v>198</v>
      </c>
      <c r="B272" s="1">
        <v>0.25</v>
      </c>
      <c r="C272" t="s">
        <v>0</v>
      </c>
      <c r="D272" t="s">
        <v>1</v>
      </c>
      <c r="E272" t="s">
        <v>192</v>
      </c>
      <c r="F272">
        <v>130</v>
      </c>
      <c r="G272" t="str">
        <f>VLOOKUP(Tabel1[[#This Row],[Gruppe]],Statistikkoder!$A$1:$C$157,2,FALSE)</f>
        <v>    Bil &lt; 1,95 m pensionist                  </v>
      </c>
      <c r="H272">
        <v>1</v>
      </c>
      <c r="I272">
        <v>2</v>
      </c>
      <c r="J272">
        <v>6</v>
      </c>
      <c r="K272">
        <f>IF(AND(Tabel1[[#This Row],[Gruppe]]&gt;=610,Tabel1[[#This Row],[Gruppe]]&lt;=765),Tabel1[[#This Row],[Dækmeter]],0)</f>
        <v>0</v>
      </c>
      <c r="L272">
        <v>0</v>
      </c>
      <c r="M272" t="s">
        <v>2</v>
      </c>
      <c r="N272" t="str">
        <f>VLOOKUP($F272,Statistikkoder!$A$2:$C$157,3,FALSE)</f>
        <v>Personbil</v>
      </c>
    </row>
    <row r="273" spans="1:14" x14ac:dyDescent="0.2">
      <c r="A273" t="s">
        <v>198</v>
      </c>
      <c r="B273" s="1">
        <v>0.25</v>
      </c>
      <c r="C273" t="s">
        <v>0</v>
      </c>
      <c r="D273" t="s">
        <v>1</v>
      </c>
      <c r="E273" t="s">
        <v>192</v>
      </c>
      <c r="F273">
        <v>945</v>
      </c>
      <c r="G273" t="str">
        <f>VLOOKUP(Tabel1[[#This Row],[Gruppe]],Statistikkoder!$A$1:$C$157,2,FALSE)</f>
        <v xml:space="preserve">    Pendler Bil &lt; 1,95 m                            </v>
      </c>
      <c r="H273">
        <v>9</v>
      </c>
      <c r="I273">
        <v>11</v>
      </c>
      <c r="J273">
        <v>54</v>
      </c>
      <c r="K273">
        <f>IF(AND(Tabel1[[#This Row],[Gruppe]]&gt;=610,Tabel1[[#This Row],[Gruppe]]&lt;=765),Tabel1[[#This Row],[Dækmeter]],0)</f>
        <v>0</v>
      </c>
      <c r="L273">
        <v>0</v>
      </c>
      <c r="M273" t="s">
        <v>2</v>
      </c>
      <c r="N273" t="str">
        <f>VLOOKUP($F273,Statistikkoder!$A$2:$C$157,3,FALSE)</f>
        <v>Personbil</v>
      </c>
    </row>
    <row r="274" spans="1:14" x14ac:dyDescent="0.2">
      <c r="A274" t="s">
        <v>198</v>
      </c>
      <c r="B274" s="1">
        <v>0.25</v>
      </c>
      <c r="C274" t="s">
        <v>0</v>
      </c>
      <c r="D274" t="s">
        <v>1</v>
      </c>
      <c r="E274" t="s">
        <v>192</v>
      </c>
      <c r="F274">
        <v>996</v>
      </c>
      <c r="G274" t="str">
        <f>VLOOKUP(Tabel1[[#This Row],[Gruppe]],Statistikkoder!$A$1:$C$157,2,FALSE)</f>
        <v>    Passager i køretøj                            </v>
      </c>
      <c r="H274">
        <v>0</v>
      </c>
      <c r="I274">
        <v>20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2</v>
      </c>
      <c r="N274" t="str">
        <f>VLOOKUP($F274,Statistikkoder!$A$2:$C$157,3,FALSE)</f>
        <v>Passager</v>
      </c>
    </row>
    <row r="275" spans="1:14" x14ac:dyDescent="0.2">
      <c r="A275" t="s">
        <v>198</v>
      </c>
      <c r="B275" s="1">
        <v>0.32291666666666669</v>
      </c>
      <c r="C275" t="s">
        <v>3</v>
      </c>
      <c r="D275" t="s">
        <v>4</v>
      </c>
      <c r="E275" t="s">
        <v>192</v>
      </c>
      <c r="F275">
        <v>40</v>
      </c>
      <c r="G275" t="str">
        <f>VLOOKUP(Tabel1[[#This Row],[Gruppe]],Statistikkoder!$A$1:$C$157,2,FALSE)</f>
        <v>    Pensionist gående                </v>
      </c>
      <c r="H275">
        <v>0</v>
      </c>
      <c r="I275">
        <v>2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2</v>
      </c>
      <c r="N275" t="str">
        <f>VLOOKUP($F275,Statistikkoder!$A$2:$C$157,3,FALSE)</f>
        <v>Passager</v>
      </c>
    </row>
    <row r="276" spans="1:14" x14ac:dyDescent="0.2">
      <c r="A276" t="s">
        <v>198</v>
      </c>
      <c r="B276" s="1">
        <v>0.32291666666666669</v>
      </c>
      <c r="C276" t="s">
        <v>3</v>
      </c>
      <c r="D276" t="s">
        <v>4</v>
      </c>
      <c r="E276" t="s">
        <v>192</v>
      </c>
      <c r="F276">
        <v>110</v>
      </c>
      <c r="G276" t="str">
        <f>VLOOKUP(Tabel1[[#This Row],[Gruppe]],Statistikkoder!$A$1:$C$157,2,FALSE)</f>
        <v>    Bil &lt; 1,95 m                            </v>
      </c>
      <c r="H276">
        <v>3</v>
      </c>
      <c r="I276">
        <v>5</v>
      </c>
      <c r="J276">
        <v>18</v>
      </c>
      <c r="K276">
        <f>IF(AND(Tabel1[[#This Row],[Gruppe]]&gt;=610,Tabel1[[#This Row],[Gruppe]]&lt;=765),Tabel1[[#This Row],[Dækmeter]],0)</f>
        <v>0</v>
      </c>
      <c r="L276">
        <v>0</v>
      </c>
      <c r="M276" t="s">
        <v>2</v>
      </c>
      <c r="N276" t="str">
        <f>VLOOKUP($F276,Statistikkoder!$A$2:$C$157,3,FALSE)</f>
        <v>Personbil</v>
      </c>
    </row>
    <row r="277" spans="1:14" x14ac:dyDescent="0.2">
      <c r="A277" t="s">
        <v>198</v>
      </c>
      <c r="B277" s="1">
        <v>0.32291666666666669</v>
      </c>
      <c r="C277" t="s">
        <v>3</v>
      </c>
      <c r="D277" t="s">
        <v>4</v>
      </c>
      <c r="E277" t="s">
        <v>192</v>
      </c>
      <c r="F277">
        <v>120</v>
      </c>
      <c r="G277" t="str">
        <f>VLOOKUP(Tabel1[[#This Row],[Gruppe]],Statistikkoder!$A$1:$C$157,2,FALSE)</f>
        <v>    Bil &gt; 1,95 m                            </v>
      </c>
      <c r="H277">
        <v>1</v>
      </c>
      <c r="I277">
        <v>2</v>
      </c>
      <c r="J277">
        <v>6</v>
      </c>
      <c r="K277">
        <f>IF(AND(Tabel1[[#This Row],[Gruppe]]&gt;=610,Tabel1[[#This Row],[Gruppe]]&lt;=765),Tabel1[[#This Row],[Dækmeter]],0)</f>
        <v>0</v>
      </c>
      <c r="L277">
        <v>0</v>
      </c>
      <c r="M277" t="s">
        <v>2</v>
      </c>
      <c r="N277" t="str">
        <f>VLOOKUP($F277,Statistikkoder!$A$2:$C$157,3,FALSE)</f>
        <v>Personbil</v>
      </c>
    </row>
    <row r="278" spans="1:14" x14ac:dyDescent="0.2">
      <c r="A278" t="s">
        <v>198</v>
      </c>
      <c r="B278" s="1">
        <v>0.32291666666666669</v>
      </c>
      <c r="C278" t="s">
        <v>3</v>
      </c>
      <c r="D278" t="s">
        <v>4</v>
      </c>
      <c r="E278" t="s">
        <v>192</v>
      </c>
      <c r="F278">
        <v>130</v>
      </c>
      <c r="G278" t="str">
        <f>VLOOKUP(Tabel1[[#This Row],[Gruppe]],Statistikkoder!$A$1:$C$157,2,FALSE)</f>
        <v>    Bil &lt; 1,95 m pensionist                  </v>
      </c>
      <c r="H278">
        <v>6</v>
      </c>
      <c r="I278">
        <v>11</v>
      </c>
      <c r="J278">
        <v>36</v>
      </c>
      <c r="K278">
        <f>IF(AND(Tabel1[[#This Row],[Gruppe]]&gt;=610,Tabel1[[#This Row],[Gruppe]]&lt;=765),Tabel1[[#This Row],[Dækmeter]],0)</f>
        <v>0</v>
      </c>
      <c r="L278">
        <v>0</v>
      </c>
      <c r="M278" t="s">
        <v>2</v>
      </c>
      <c r="N278" t="str">
        <f>VLOOKUP($F278,Statistikkoder!$A$2:$C$157,3,FALSE)</f>
        <v>Personbil</v>
      </c>
    </row>
    <row r="279" spans="1:14" x14ac:dyDescent="0.2">
      <c r="A279" t="s">
        <v>198</v>
      </c>
      <c r="B279" s="1">
        <v>0.32291666666666669</v>
      </c>
      <c r="C279" t="s">
        <v>3</v>
      </c>
      <c r="D279" t="s">
        <v>4</v>
      </c>
      <c r="E279" t="s">
        <v>192</v>
      </c>
      <c r="F279">
        <v>140</v>
      </c>
      <c r="G279" t="str">
        <f>VLOOKUP(Tabel1[[#This Row],[Gruppe]],Statistikkoder!$A$1:$C$157,2,FALSE)</f>
        <v>    Bil &gt; 1,95 m pensionist              </v>
      </c>
      <c r="H279">
        <v>1</v>
      </c>
      <c r="I279">
        <v>2</v>
      </c>
      <c r="J279">
        <v>6</v>
      </c>
      <c r="K279">
        <f>IF(AND(Tabel1[[#This Row],[Gruppe]]&gt;=610,Tabel1[[#This Row],[Gruppe]]&lt;=765),Tabel1[[#This Row],[Dækmeter]],0)</f>
        <v>0</v>
      </c>
      <c r="L279">
        <v>0</v>
      </c>
      <c r="M279" t="s">
        <v>2</v>
      </c>
      <c r="N279" t="str">
        <f>VLOOKUP($F279,Statistikkoder!$A$2:$C$157,3,FALSE)</f>
        <v>Personbil</v>
      </c>
    </row>
    <row r="280" spans="1:14" x14ac:dyDescent="0.2">
      <c r="A280" t="s">
        <v>198</v>
      </c>
      <c r="B280" s="1">
        <v>0.32291666666666669</v>
      </c>
      <c r="C280" t="s">
        <v>3</v>
      </c>
      <c r="D280" t="s">
        <v>4</v>
      </c>
      <c r="E280" t="s">
        <v>192</v>
      </c>
      <c r="F280">
        <v>945</v>
      </c>
      <c r="G280" t="str">
        <f>VLOOKUP(Tabel1[[#This Row],[Gruppe]],Statistikkoder!$A$1:$C$157,2,FALSE)</f>
        <v xml:space="preserve">    Pendler Bil &lt; 1,95 m                            </v>
      </c>
      <c r="H280">
        <v>2</v>
      </c>
      <c r="I280">
        <v>2</v>
      </c>
      <c r="J280">
        <v>12</v>
      </c>
      <c r="K280">
        <f>IF(AND(Tabel1[[#This Row],[Gruppe]]&gt;=610,Tabel1[[#This Row],[Gruppe]]&lt;=765),Tabel1[[#This Row],[Dækmeter]],0)</f>
        <v>0</v>
      </c>
      <c r="L280">
        <v>0</v>
      </c>
      <c r="M280" t="s">
        <v>2</v>
      </c>
      <c r="N280" t="str">
        <f>VLOOKUP($F280,Statistikkoder!$A$2:$C$157,3,FALSE)</f>
        <v>Personbil</v>
      </c>
    </row>
    <row r="281" spans="1:14" x14ac:dyDescent="0.2">
      <c r="A281" t="s">
        <v>198</v>
      </c>
      <c r="B281" s="1">
        <v>0.32291666666666669</v>
      </c>
      <c r="C281" t="s">
        <v>3</v>
      </c>
      <c r="D281" t="s">
        <v>4</v>
      </c>
      <c r="E281" t="s">
        <v>192</v>
      </c>
      <c r="F281">
        <v>996</v>
      </c>
      <c r="G281" t="str">
        <f>VLOOKUP(Tabel1[[#This Row],[Gruppe]],Statistikkoder!$A$1:$C$157,2,FALSE)</f>
        <v>    Passager i køretøj                            </v>
      </c>
      <c r="H281">
        <v>0</v>
      </c>
      <c r="I281">
        <v>22</v>
      </c>
      <c r="J281">
        <v>0</v>
      </c>
      <c r="K281">
        <f>IF(AND(Tabel1[[#This Row],[Gruppe]]&gt;=610,Tabel1[[#This Row],[Gruppe]]&lt;=765),Tabel1[[#This Row],[Dækmeter]],0)</f>
        <v>0</v>
      </c>
      <c r="L281">
        <v>0</v>
      </c>
      <c r="M281" t="s">
        <v>2</v>
      </c>
      <c r="N281" t="str">
        <f>VLOOKUP($F281,Statistikkoder!$A$2:$C$157,3,FALSE)</f>
        <v>Passager</v>
      </c>
    </row>
    <row r="282" spans="1:14" x14ac:dyDescent="0.2">
      <c r="A282" t="s">
        <v>198</v>
      </c>
      <c r="B282" s="1">
        <v>0.54166666666666663</v>
      </c>
      <c r="C282" t="s">
        <v>0</v>
      </c>
      <c r="D282" t="s">
        <v>1</v>
      </c>
      <c r="E282" t="s">
        <v>192</v>
      </c>
      <c r="F282">
        <v>10</v>
      </c>
      <c r="G282" t="str">
        <f>VLOOKUP(Tabel1[[#This Row],[Gruppe]],Statistikkoder!$A$1:$C$157,2,FALSE)</f>
        <v>    Voksen gående                    </v>
      </c>
      <c r="H282">
        <v>0</v>
      </c>
      <c r="I282">
        <v>4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2</v>
      </c>
      <c r="N282" t="str">
        <f>VLOOKUP($F282,Statistikkoder!$A$2:$C$157,3,FALSE)</f>
        <v>Passager</v>
      </c>
    </row>
    <row r="283" spans="1:14" x14ac:dyDescent="0.2">
      <c r="A283" t="s">
        <v>198</v>
      </c>
      <c r="B283" s="1">
        <v>0.54166666666666663</v>
      </c>
      <c r="C283" t="s">
        <v>0</v>
      </c>
      <c r="D283" t="s">
        <v>1</v>
      </c>
      <c r="E283" t="s">
        <v>192</v>
      </c>
      <c r="F283">
        <v>15</v>
      </c>
      <c r="G283" t="str">
        <f>VLOOKUP(Tabel1[[#This Row],[Gruppe]],Statistikkoder!$A$1:$C$157,2,FALSE)</f>
        <v>    Voksen gående Pendler            </v>
      </c>
      <c r="H283">
        <v>0</v>
      </c>
      <c r="I283">
        <v>1</v>
      </c>
      <c r="J283">
        <v>0</v>
      </c>
      <c r="K283">
        <f>IF(AND(Tabel1[[#This Row],[Gruppe]]&gt;=610,Tabel1[[#This Row],[Gruppe]]&lt;=765),Tabel1[[#This Row],[Dækmeter]],0)</f>
        <v>0</v>
      </c>
      <c r="L283">
        <v>0</v>
      </c>
      <c r="M283" t="s">
        <v>2</v>
      </c>
      <c r="N283" t="str">
        <f>VLOOKUP($F283,Statistikkoder!$A$2:$C$157,3,FALSE)</f>
        <v>Passager</v>
      </c>
    </row>
    <row r="284" spans="1:14" x14ac:dyDescent="0.2">
      <c r="A284" t="s">
        <v>198</v>
      </c>
      <c r="B284" s="1">
        <v>0.54166666666666663</v>
      </c>
      <c r="C284" t="s">
        <v>0</v>
      </c>
      <c r="D284" t="s">
        <v>1</v>
      </c>
      <c r="E284" t="s">
        <v>192</v>
      </c>
      <c r="F284">
        <v>40</v>
      </c>
      <c r="G284" t="str">
        <f>VLOOKUP(Tabel1[[#This Row],[Gruppe]],Statistikkoder!$A$1:$C$157,2,FALSE)</f>
        <v>    Pensionist gående                </v>
      </c>
      <c r="H284">
        <v>0</v>
      </c>
      <c r="I284">
        <v>2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2</v>
      </c>
      <c r="N284" t="str">
        <f>VLOOKUP($F284,Statistikkoder!$A$2:$C$157,3,FALSE)</f>
        <v>Passager</v>
      </c>
    </row>
    <row r="285" spans="1:14" x14ac:dyDescent="0.2">
      <c r="A285" t="s">
        <v>198</v>
      </c>
      <c r="B285" s="1">
        <v>0.54166666666666663</v>
      </c>
      <c r="C285" t="s">
        <v>0</v>
      </c>
      <c r="D285" t="s">
        <v>1</v>
      </c>
      <c r="E285" t="s">
        <v>192</v>
      </c>
      <c r="F285">
        <v>110</v>
      </c>
      <c r="G285" t="str">
        <f>VLOOKUP(Tabel1[[#This Row],[Gruppe]],Statistikkoder!$A$1:$C$157,2,FALSE)</f>
        <v>    Bil &lt; 1,95 m                            </v>
      </c>
      <c r="H285">
        <v>8</v>
      </c>
      <c r="I285">
        <v>15</v>
      </c>
      <c r="J285">
        <v>48</v>
      </c>
      <c r="K285">
        <f>IF(AND(Tabel1[[#This Row],[Gruppe]]&gt;=610,Tabel1[[#This Row],[Gruppe]]&lt;=765),Tabel1[[#This Row],[Dækmeter]],0)</f>
        <v>0</v>
      </c>
      <c r="L285">
        <v>0</v>
      </c>
      <c r="M285" t="s">
        <v>2</v>
      </c>
      <c r="N285" t="str">
        <f>VLOOKUP($F285,Statistikkoder!$A$2:$C$157,3,FALSE)</f>
        <v>Personbil</v>
      </c>
    </row>
    <row r="286" spans="1:14" x14ac:dyDescent="0.2">
      <c r="A286" t="s">
        <v>198</v>
      </c>
      <c r="B286" s="1">
        <v>0.54166666666666663</v>
      </c>
      <c r="C286" t="s">
        <v>0</v>
      </c>
      <c r="D286" t="s">
        <v>1</v>
      </c>
      <c r="E286" t="s">
        <v>192</v>
      </c>
      <c r="F286">
        <v>130</v>
      </c>
      <c r="G286" t="str">
        <f>VLOOKUP(Tabel1[[#This Row],[Gruppe]],Statistikkoder!$A$1:$C$157,2,FALSE)</f>
        <v>    Bil &lt; 1,95 m pensionist                  </v>
      </c>
      <c r="H286">
        <v>9</v>
      </c>
      <c r="I286">
        <v>15</v>
      </c>
      <c r="J286">
        <v>54</v>
      </c>
      <c r="K286">
        <f>IF(AND(Tabel1[[#This Row],[Gruppe]]&gt;=610,Tabel1[[#This Row],[Gruppe]]&lt;=765),Tabel1[[#This Row],[Dækmeter]],0)</f>
        <v>0</v>
      </c>
      <c r="L286">
        <v>0</v>
      </c>
      <c r="M286" t="s">
        <v>2</v>
      </c>
      <c r="N286" t="str">
        <f>VLOOKUP($F286,Statistikkoder!$A$2:$C$157,3,FALSE)</f>
        <v>Personbil</v>
      </c>
    </row>
    <row r="287" spans="1:14" x14ac:dyDescent="0.2">
      <c r="A287" t="s">
        <v>198</v>
      </c>
      <c r="B287" s="1">
        <v>0.54166666666666663</v>
      </c>
      <c r="C287" t="s">
        <v>0</v>
      </c>
      <c r="D287" t="s">
        <v>1</v>
      </c>
      <c r="E287" t="s">
        <v>192</v>
      </c>
      <c r="F287">
        <v>140</v>
      </c>
      <c r="G287" t="str">
        <f>VLOOKUP(Tabel1[[#This Row],[Gruppe]],Statistikkoder!$A$1:$C$157,2,FALSE)</f>
        <v>    Bil &gt; 1,95 m pensionist              </v>
      </c>
      <c r="H287">
        <v>1</v>
      </c>
      <c r="I287">
        <v>2</v>
      </c>
      <c r="J287">
        <v>6</v>
      </c>
      <c r="K287">
        <f>IF(AND(Tabel1[[#This Row],[Gruppe]]&gt;=610,Tabel1[[#This Row],[Gruppe]]&lt;=765),Tabel1[[#This Row],[Dækmeter]],0)</f>
        <v>0</v>
      </c>
      <c r="L287">
        <v>0</v>
      </c>
      <c r="M287" t="s">
        <v>2</v>
      </c>
      <c r="N287" t="str">
        <f>VLOOKUP($F287,Statistikkoder!$A$2:$C$157,3,FALSE)</f>
        <v>Personbil</v>
      </c>
    </row>
    <row r="288" spans="1:14" x14ac:dyDescent="0.2">
      <c r="A288" t="s">
        <v>198</v>
      </c>
      <c r="B288" s="1">
        <v>0.54166666666666663</v>
      </c>
      <c r="C288" t="s">
        <v>0</v>
      </c>
      <c r="D288" t="s">
        <v>1</v>
      </c>
      <c r="E288" t="s">
        <v>192</v>
      </c>
      <c r="F288">
        <v>945</v>
      </c>
      <c r="G288" t="str">
        <f>VLOOKUP(Tabel1[[#This Row],[Gruppe]],Statistikkoder!$A$1:$C$157,2,FALSE)</f>
        <v xml:space="preserve">    Pendler Bil &lt; 1,95 m                            </v>
      </c>
      <c r="H288">
        <v>3</v>
      </c>
      <c r="I288">
        <v>3</v>
      </c>
      <c r="J288">
        <v>18</v>
      </c>
      <c r="K288">
        <f>IF(AND(Tabel1[[#This Row],[Gruppe]]&gt;=610,Tabel1[[#This Row],[Gruppe]]&lt;=765),Tabel1[[#This Row],[Dækmeter]],0)</f>
        <v>0</v>
      </c>
      <c r="L288">
        <v>0</v>
      </c>
      <c r="M288" t="s">
        <v>2</v>
      </c>
      <c r="N288" t="str">
        <f>VLOOKUP($F288,Statistikkoder!$A$2:$C$157,3,FALSE)</f>
        <v>Personbil</v>
      </c>
    </row>
    <row r="289" spans="1:14" x14ac:dyDescent="0.2">
      <c r="A289" t="s">
        <v>198</v>
      </c>
      <c r="B289" s="1">
        <v>0.54166666666666663</v>
      </c>
      <c r="C289" t="s">
        <v>0</v>
      </c>
      <c r="D289" t="s">
        <v>1</v>
      </c>
      <c r="E289" t="s">
        <v>192</v>
      </c>
      <c r="F289">
        <v>996</v>
      </c>
      <c r="G289" t="str">
        <f>VLOOKUP(Tabel1[[#This Row],[Gruppe]],Statistikkoder!$A$1:$C$157,2,FALSE)</f>
        <v>    Passager i køretøj                            </v>
      </c>
      <c r="H289">
        <v>0</v>
      </c>
      <c r="I289">
        <v>35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2</v>
      </c>
      <c r="N289" t="str">
        <f>VLOOKUP($F289,Statistikkoder!$A$2:$C$157,3,FALSE)</f>
        <v>Passager</v>
      </c>
    </row>
    <row r="290" spans="1:14" x14ac:dyDescent="0.2">
      <c r="A290" t="s">
        <v>198</v>
      </c>
      <c r="B290" s="1">
        <v>0.54166666666666663</v>
      </c>
      <c r="C290" t="s">
        <v>0</v>
      </c>
      <c r="D290" t="s">
        <v>1</v>
      </c>
      <c r="E290" t="s">
        <v>192</v>
      </c>
      <c r="F290">
        <v>999</v>
      </c>
      <c r="G290" t="str">
        <f>VLOOKUP(Tabel1[[#This Row],[Gruppe]],Statistikkoder!$A$1:$C$157,2,FALSE)</f>
        <v>    Medtages ikke                        </v>
      </c>
      <c r="H290">
        <v>1</v>
      </c>
      <c r="I290">
        <v>0</v>
      </c>
      <c r="J290">
        <v>1</v>
      </c>
      <c r="K290">
        <f>IF(AND(Tabel1[[#This Row],[Gruppe]]&gt;=610,Tabel1[[#This Row],[Gruppe]]&lt;=765),Tabel1[[#This Row],[Dækmeter]],0)</f>
        <v>0</v>
      </c>
      <c r="L290">
        <v>0</v>
      </c>
      <c r="M290" t="s">
        <v>2</v>
      </c>
      <c r="N290" t="str">
        <f>VLOOKUP($F290,Statistikkoder!$A$2:$C$157,3,FALSE)</f>
        <v>n/a</v>
      </c>
    </row>
    <row r="291" spans="1:14" x14ac:dyDescent="0.2">
      <c r="A291" t="s">
        <v>198</v>
      </c>
      <c r="B291" s="1">
        <v>0.61458333333333337</v>
      </c>
      <c r="C291" t="s">
        <v>3</v>
      </c>
      <c r="D291" t="s">
        <v>4</v>
      </c>
      <c r="E291" t="s">
        <v>192</v>
      </c>
      <c r="F291">
        <v>10</v>
      </c>
      <c r="G291" t="str">
        <f>VLOOKUP(Tabel1[[#This Row],[Gruppe]],Statistikkoder!$A$1:$C$157,2,FALSE)</f>
        <v>    Voksen gående                    </v>
      </c>
      <c r="H291">
        <v>0</v>
      </c>
      <c r="I291">
        <v>7</v>
      </c>
      <c r="J291">
        <v>0</v>
      </c>
      <c r="K291">
        <f>IF(AND(Tabel1[[#This Row],[Gruppe]]&gt;=610,Tabel1[[#This Row],[Gruppe]]&lt;=765),Tabel1[[#This Row],[Dækmeter]],0)</f>
        <v>0</v>
      </c>
      <c r="L291">
        <v>0</v>
      </c>
      <c r="M291" t="s">
        <v>2</v>
      </c>
      <c r="N291" t="str">
        <f>VLOOKUP($F291,Statistikkoder!$A$2:$C$157,3,FALSE)</f>
        <v>Passager</v>
      </c>
    </row>
    <row r="292" spans="1:14" x14ac:dyDescent="0.2">
      <c r="A292" t="s">
        <v>198</v>
      </c>
      <c r="B292" s="1">
        <v>0.61458333333333337</v>
      </c>
      <c r="C292" t="s">
        <v>3</v>
      </c>
      <c r="D292" t="s">
        <v>4</v>
      </c>
      <c r="E292" t="s">
        <v>192</v>
      </c>
      <c r="F292">
        <v>12</v>
      </c>
      <c r="G292" t="str">
        <f>VLOOKUP(Tabel1[[#This Row],[Gruppe]],Statistikkoder!$A$1:$C$157,2,FALSE)</f>
        <v>    Efterskole                        </v>
      </c>
      <c r="H292">
        <v>0</v>
      </c>
      <c r="I292">
        <v>2</v>
      </c>
      <c r="J292">
        <v>0</v>
      </c>
      <c r="K292">
        <f>IF(AND(Tabel1[[#This Row],[Gruppe]]&gt;=610,Tabel1[[#This Row],[Gruppe]]&lt;=765),Tabel1[[#This Row],[Dækmeter]],0)</f>
        <v>0</v>
      </c>
      <c r="L292">
        <v>0</v>
      </c>
      <c r="M292" t="s">
        <v>2</v>
      </c>
      <c r="N292" t="str">
        <f>VLOOKUP($F292,Statistikkoder!$A$2:$C$157,3,FALSE)</f>
        <v>Passager</v>
      </c>
    </row>
    <row r="293" spans="1:14" x14ac:dyDescent="0.2">
      <c r="A293" t="s">
        <v>198</v>
      </c>
      <c r="B293" s="1">
        <v>0.61458333333333337</v>
      </c>
      <c r="C293" t="s">
        <v>3</v>
      </c>
      <c r="D293" t="s">
        <v>4</v>
      </c>
      <c r="E293" t="s">
        <v>192</v>
      </c>
      <c r="F293">
        <v>15</v>
      </c>
      <c r="G293" t="str">
        <f>VLOOKUP(Tabel1[[#This Row],[Gruppe]],Statistikkoder!$A$1:$C$157,2,FALSE)</f>
        <v>    Voksen gående Pendler            </v>
      </c>
      <c r="H293">
        <v>0</v>
      </c>
      <c r="I293">
        <v>1</v>
      </c>
      <c r="J293">
        <v>0</v>
      </c>
      <c r="K293">
        <f>IF(AND(Tabel1[[#This Row],[Gruppe]]&gt;=610,Tabel1[[#This Row],[Gruppe]]&lt;=765),Tabel1[[#This Row],[Dækmeter]],0)</f>
        <v>0</v>
      </c>
      <c r="L293">
        <v>0</v>
      </c>
      <c r="M293" t="s">
        <v>2</v>
      </c>
      <c r="N293" t="str">
        <f>VLOOKUP($F293,Statistikkoder!$A$2:$C$157,3,FALSE)</f>
        <v>Passager</v>
      </c>
    </row>
    <row r="294" spans="1:14" x14ac:dyDescent="0.2">
      <c r="A294" t="s">
        <v>198</v>
      </c>
      <c r="B294" s="1">
        <v>0.61458333333333337</v>
      </c>
      <c r="C294" t="s">
        <v>3</v>
      </c>
      <c r="D294" t="s">
        <v>4</v>
      </c>
      <c r="E294" t="s">
        <v>192</v>
      </c>
      <c r="F294">
        <v>40</v>
      </c>
      <c r="G294" t="str">
        <f>VLOOKUP(Tabel1[[#This Row],[Gruppe]],Statistikkoder!$A$1:$C$157,2,FALSE)</f>
        <v>    Pensionist gående                </v>
      </c>
      <c r="H294">
        <v>0</v>
      </c>
      <c r="I294">
        <v>1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2</v>
      </c>
      <c r="N294" t="str">
        <f>VLOOKUP($F294,Statistikkoder!$A$2:$C$157,3,FALSE)</f>
        <v>Passager</v>
      </c>
    </row>
    <row r="295" spans="1:14" x14ac:dyDescent="0.2">
      <c r="A295" t="s">
        <v>198</v>
      </c>
      <c r="B295" s="1">
        <v>0.61458333333333337</v>
      </c>
      <c r="C295" t="s">
        <v>3</v>
      </c>
      <c r="D295" t="s">
        <v>4</v>
      </c>
      <c r="E295" t="s">
        <v>192</v>
      </c>
      <c r="F295">
        <v>110</v>
      </c>
      <c r="G295" t="str">
        <f>VLOOKUP(Tabel1[[#This Row],[Gruppe]],Statistikkoder!$A$1:$C$157,2,FALSE)</f>
        <v>    Bil &lt; 1,95 m                            </v>
      </c>
      <c r="H295">
        <v>15</v>
      </c>
      <c r="I295">
        <v>28</v>
      </c>
      <c r="J295">
        <v>90</v>
      </c>
      <c r="K295">
        <f>IF(AND(Tabel1[[#This Row],[Gruppe]]&gt;=610,Tabel1[[#This Row],[Gruppe]]&lt;=765),Tabel1[[#This Row],[Dækmeter]],0)</f>
        <v>0</v>
      </c>
      <c r="L295">
        <v>0</v>
      </c>
      <c r="M295" t="s">
        <v>2</v>
      </c>
      <c r="N295" t="str">
        <f>VLOOKUP($F295,Statistikkoder!$A$2:$C$157,3,FALSE)</f>
        <v>Personbil</v>
      </c>
    </row>
    <row r="296" spans="1:14" x14ac:dyDescent="0.2">
      <c r="A296" t="s">
        <v>198</v>
      </c>
      <c r="B296" s="1">
        <v>0.61458333333333337</v>
      </c>
      <c r="C296" t="s">
        <v>3</v>
      </c>
      <c r="D296" t="s">
        <v>4</v>
      </c>
      <c r="E296" t="s">
        <v>192</v>
      </c>
      <c r="F296">
        <v>120</v>
      </c>
      <c r="G296" t="str">
        <f>VLOOKUP(Tabel1[[#This Row],[Gruppe]],Statistikkoder!$A$1:$C$157,2,FALSE)</f>
        <v>    Bil &gt; 1,95 m                            </v>
      </c>
      <c r="H296">
        <v>1</v>
      </c>
      <c r="I296">
        <v>1</v>
      </c>
      <c r="J296">
        <v>6</v>
      </c>
      <c r="K296">
        <f>IF(AND(Tabel1[[#This Row],[Gruppe]]&gt;=610,Tabel1[[#This Row],[Gruppe]]&lt;=765),Tabel1[[#This Row],[Dækmeter]],0)</f>
        <v>0</v>
      </c>
      <c r="L296">
        <v>0</v>
      </c>
      <c r="M296" t="s">
        <v>2</v>
      </c>
      <c r="N296" t="str">
        <f>VLOOKUP($F296,Statistikkoder!$A$2:$C$157,3,FALSE)</f>
        <v>Personbil</v>
      </c>
    </row>
    <row r="297" spans="1:14" x14ac:dyDescent="0.2">
      <c r="A297" t="s">
        <v>198</v>
      </c>
      <c r="B297" s="1">
        <v>0.61458333333333337</v>
      </c>
      <c r="C297" t="s">
        <v>3</v>
      </c>
      <c r="D297" t="s">
        <v>4</v>
      </c>
      <c r="E297" t="s">
        <v>192</v>
      </c>
      <c r="F297">
        <v>126</v>
      </c>
      <c r="G297" t="str">
        <f>VLOOKUP(Tabel1[[#This Row],[Gruppe]],Statistikkoder!$A$1:$C$157,2,FALSE)</f>
        <v xml:space="preserve">    Bil med campingvogn                     </v>
      </c>
      <c r="H297">
        <v>1</v>
      </c>
      <c r="I297">
        <v>2</v>
      </c>
      <c r="J297">
        <v>10</v>
      </c>
      <c r="K297">
        <f>IF(AND(Tabel1[[#This Row],[Gruppe]]&gt;=610,Tabel1[[#This Row],[Gruppe]]&lt;=765),Tabel1[[#This Row],[Dækmeter]],0)</f>
        <v>0</v>
      </c>
      <c r="L297">
        <v>0</v>
      </c>
      <c r="M297" t="s">
        <v>2</v>
      </c>
      <c r="N297" t="str">
        <f>VLOOKUP($F297,Statistikkoder!$A$2:$C$157,3,FALSE)</f>
        <v>Personbil</v>
      </c>
    </row>
    <row r="298" spans="1:14" x14ac:dyDescent="0.2">
      <c r="A298" t="s">
        <v>198</v>
      </c>
      <c r="B298" s="1">
        <v>0.61458333333333337</v>
      </c>
      <c r="C298" t="s">
        <v>3</v>
      </c>
      <c r="D298" t="s">
        <v>4</v>
      </c>
      <c r="E298" t="s">
        <v>192</v>
      </c>
      <c r="F298">
        <v>130</v>
      </c>
      <c r="G298" t="str">
        <f>VLOOKUP(Tabel1[[#This Row],[Gruppe]],Statistikkoder!$A$1:$C$157,2,FALSE)</f>
        <v>    Bil &lt; 1,95 m pensionist                  </v>
      </c>
      <c r="H298">
        <v>9</v>
      </c>
      <c r="I298">
        <v>13</v>
      </c>
      <c r="J298">
        <v>54</v>
      </c>
      <c r="K298">
        <f>IF(AND(Tabel1[[#This Row],[Gruppe]]&gt;=610,Tabel1[[#This Row],[Gruppe]]&lt;=765),Tabel1[[#This Row],[Dækmeter]],0)</f>
        <v>0</v>
      </c>
      <c r="L298">
        <v>0</v>
      </c>
      <c r="M298" t="s">
        <v>2</v>
      </c>
      <c r="N298" t="str">
        <f>VLOOKUP($F298,Statistikkoder!$A$2:$C$157,3,FALSE)</f>
        <v>Personbil</v>
      </c>
    </row>
    <row r="299" spans="1:14" x14ac:dyDescent="0.2">
      <c r="A299" t="s">
        <v>198</v>
      </c>
      <c r="B299" s="1">
        <v>0.61458333333333337</v>
      </c>
      <c r="C299" t="s">
        <v>3</v>
      </c>
      <c r="D299" t="s">
        <v>4</v>
      </c>
      <c r="E299" t="s">
        <v>192</v>
      </c>
      <c r="F299">
        <v>131</v>
      </c>
      <c r="G299" t="str">
        <f>VLOOKUP(Tabel1[[#This Row],[Gruppe]],Statistikkoder!$A$1:$C$157,2,FALSE)</f>
        <v>    Bil &lt; 1,95 m pensionist Pendler          </v>
      </c>
      <c r="H299">
        <v>1</v>
      </c>
      <c r="I299">
        <v>2</v>
      </c>
      <c r="J299">
        <v>6</v>
      </c>
      <c r="K299">
        <f>IF(AND(Tabel1[[#This Row],[Gruppe]]&gt;=610,Tabel1[[#This Row],[Gruppe]]&lt;=765),Tabel1[[#This Row],[Dækmeter]],0)</f>
        <v>0</v>
      </c>
      <c r="L299">
        <v>0</v>
      </c>
      <c r="M299" t="s">
        <v>2</v>
      </c>
      <c r="N299" t="str">
        <f>VLOOKUP($F299,Statistikkoder!$A$2:$C$157,3,FALSE)</f>
        <v>Personbil</v>
      </c>
    </row>
    <row r="300" spans="1:14" x14ac:dyDescent="0.2">
      <c r="A300" t="s">
        <v>198</v>
      </c>
      <c r="B300" s="1">
        <v>0.61458333333333337</v>
      </c>
      <c r="C300" t="s">
        <v>3</v>
      </c>
      <c r="D300" t="s">
        <v>4</v>
      </c>
      <c r="E300" t="s">
        <v>192</v>
      </c>
      <c r="F300">
        <v>730</v>
      </c>
      <c r="G300" t="str">
        <f>VLOOKUP(Tabel1[[#This Row],[Gruppe]],Statistikkoder!$A$1:$C$157,2,FALSE)</f>
        <v>    Sættervogn 17 m. max 40 tons            </v>
      </c>
      <c r="H300">
        <v>1</v>
      </c>
      <c r="I300">
        <v>0</v>
      </c>
      <c r="J300">
        <v>17</v>
      </c>
      <c r="K300">
        <f>IF(AND(Tabel1[[#This Row],[Gruppe]]&gt;=610,Tabel1[[#This Row],[Gruppe]]&lt;=765),Tabel1[[#This Row],[Dækmeter]],0)</f>
        <v>17</v>
      </c>
      <c r="L300">
        <v>0</v>
      </c>
      <c r="M300" t="s">
        <v>2</v>
      </c>
      <c r="N300" t="str">
        <f>VLOOKUP($F300,Statistikkoder!$A$2:$C$157,3,FALSE)</f>
        <v>Sættevogn</v>
      </c>
    </row>
    <row r="301" spans="1:14" x14ac:dyDescent="0.2">
      <c r="A301" t="s">
        <v>198</v>
      </c>
      <c r="B301" s="1">
        <v>0.61458333333333337</v>
      </c>
      <c r="C301" t="s">
        <v>3</v>
      </c>
      <c r="D301" t="s">
        <v>4</v>
      </c>
      <c r="E301" t="s">
        <v>192</v>
      </c>
      <c r="F301">
        <v>945</v>
      </c>
      <c r="G301" t="str">
        <f>VLOOKUP(Tabel1[[#This Row],[Gruppe]],Statistikkoder!$A$1:$C$157,2,FALSE)</f>
        <v xml:space="preserve">    Pendler Bil &lt; 1,95 m                            </v>
      </c>
      <c r="H301">
        <v>7</v>
      </c>
      <c r="I301">
        <v>11</v>
      </c>
      <c r="J301">
        <v>42</v>
      </c>
      <c r="K301">
        <f>IF(AND(Tabel1[[#This Row],[Gruppe]]&gt;=610,Tabel1[[#This Row],[Gruppe]]&lt;=765),Tabel1[[#This Row],[Dækmeter]],0)</f>
        <v>0</v>
      </c>
      <c r="L301">
        <v>0</v>
      </c>
      <c r="M301" t="s">
        <v>2</v>
      </c>
      <c r="N301" t="str">
        <f>VLOOKUP($F301,Statistikkoder!$A$2:$C$157,3,FALSE)</f>
        <v>Personbil</v>
      </c>
    </row>
    <row r="302" spans="1:14" x14ac:dyDescent="0.2">
      <c r="A302" t="s">
        <v>198</v>
      </c>
      <c r="B302" s="1">
        <v>0.61458333333333337</v>
      </c>
      <c r="C302" t="s">
        <v>3</v>
      </c>
      <c r="D302" t="s">
        <v>4</v>
      </c>
      <c r="E302" t="s">
        <v>192</v>
      </c>
      <c r="F302">
        <v>996</v>
      </c>
      <c r="G302" t="str">
        <f>VLOOKUP(Tabel1[[#This Row],[Gruppe]],Statistikkoder!$A$1:$C$157,2,FALSE)</f>
        <v>    Passager i køretøj                            </v>
      </c>
      <c r="H302">
        <v>0</v>
      </c>
      <c r="I302">
        <v>57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2</v>
      </c>
      <c r="N302" t="str">
        <f>VLOOKUP($F302,Statistikkoder!$A$2:$C$157,3,FALSE)</f>
        <v>Passager</v>
      </c>
    </row>
    <row r="303" spans="1:14" x14ac:dyDescent="0.2">
      <c r="A303" t="s">
        <v>198</v>
      </c>
      <c r="B303" s="1">
        <v>0.6875</v>
      </c>
      <c r="C303" t="s">
        <v>0</v>
      </c>
      <c r="D303" t="s">
        <v>1</v>
      </c>
      <c r="E303" t="s">
        <v>192</v>
      </c>
      <c r="F303">
        <v>10</v>
      </c>
      <c r="G303" t="str">
        <f>VLOOKUP(Tabel1[[#This Row],[Gruppe]],Statistikkoder!$A$1:$C$157,2,FALSE)</f>
        <v>    Voksen gående                    </v>
      </c>
      <c r="H303">
        <v>0</v>
      </c>
      <c r="I303">
        <v>7</v>
      </c>
      <c r="J303">
        <v>0</v>
      </c>
      <c r="K303">
        <f>IF(AND(Tabel1[[#This Row],[Gruppe]]&gt;=610,Tabel1[[#This Row],[Gruppe]]&lt;=765),Tabel1[[#This Row],[Dækmeter]],0)</f>
        <v>0</v>
      </c>
      <c r="L303">
        <v>0</v>
      </c>
      <c r="M303" t="s">
        <v>2</v>
      </c>
      <c r="N303" t="str">
        <f>VLOOKUP($F303,Statistikkoder!$A$2:$C$157,3,FALSE)</f>
        <v>Passager</v>
      </c>
    </row>
    <row r="304" spans="1:14" x14ac:dyDescent="0.2">
      <c r="A304" t="s">
        <v>198</v>
      </c>
      <c r="B304" s="1">
        <v>0.6875</v>
      </c>
      <c r="C304" t="s">
        <v>0</v>
      </c>
      <c r="D304" t="s">
        <v>1</v>
      </c>
      <c r="E304" t="s">
        <v>192</v>
      </c>
      <c r="F304">
        <v>12</v>
      </c>
      <c r="G304" t="str">
        <f>VLOOKUP(Tabel1[[#This Row],[Gruppe]],Statistikkoder!$A$1:$C$157,2,FALSE)</f>
        <v>    Efterskole                        </v>
      </c>
      <c r="H304">
        <v>0</v>
      </c>
      <c r="I304">
        <v>1</v>
      </c>
      <c r="J304">
        <v>0</v>
      </c>
      <c r="K304">
        <f>IF(AND(Tabel1[[#This Row],[Gruppe]]&gt;=610,Tabel1[[#This Row],[Gruppe]]&lt;=765),Tabel1[[#This Row],[Dækmeter]],0)</f>
        <v>0</v>
      </c>
      <c r="L304">
        <v>0</v>
      </c>
      <c r="M304" t="s">
        <v>2</v>
      </c>
      <c r="N304" t="str">
        <f>VLOOKUP($F304,Statistikkoder!$A$2:$C$157,3,FALSE)</f>
        <v>Passager</v>
      </c>
    </row>
    <row r="305" spans="1:14" x14ac:dyDescent="0.2">
      <c r="A305" t="s">
        <v>198</v>
      </c>
      <c r="B305" s="1">
        <v>0.6875</v>
      </c>
      <c r="C305" t="s">
        <v>0</v>
      </c>
      <c r="D305" t="s">
        <v>1</v>
      </c>
      <c r="E305" t="s">
        <v>192</v>
      </c>
      <c r="F305">
        <v>40</v>
      </c>
      <c r="G305" t="str">
        <f>VLOOKUP(Tabel1[[#This Row],[Gruppe]],Statistikkoder!$A$1:$C$157,2,FALSE)</f>
        <v>    Pensionist gående                </v>
      </c>
      <c r="H305">
        <v>0</v>
      </c>
      <c r="I305">
        <v>1</v>
      </c>
      <c r="J305">
        <v>0</v>
      </c>
      <c r="K305">
        <f>IF(AND(Tabel1[[#This Row],[Gruppe]]&gt;=610,Tabel1[[#This Row],[Gruppe]]&lt;=765),Tabel1[[#This Row],[Dækmeter]],0)</f>
        <v>0</v>
      </c>
      <c r="L305">
        <v>0</v>
      </c>
      <c r="M305" t="s">
        <v>2</v>
      </c>
      <c r="N305" t="str">
        <f>VLOOKUP($F305,Statistikkoder!$A$2:$C$157,3,FALSE)</f>
        <v>Passager</v>
      </c>
    </row>
    <row r="306" spans="1:14" x14ac:dyDescent="0.2">
      <c r="A306" t="s">
        <v>198</v>
      </c>
      <c r="B306" s="1">
        <v>0.6875</v>
      </c>
      <c r="C306" t="s">
        <v>0</v>
      </c>
      <c r="D306" t="s">
        <v>1</v>
      </c>
      <c r="E306" t="s">
        <v>192</v>
      </c>
      <c r="F306">
        <v>110</v>
      </c>
      <c r="G306" t="str">
        <f>VLOOKUP(Tabel1[[#This Row],[Gruppe]],Statistikkoder!$A$1:$C$157,2,FALSE)</f>
        <v>    Bil &lt; 1,95 m                            </v>
      </c>
      <c r="H306">
        <v>4</v>
      </c>
      <c r="I306">
        <v>8</v>
      </c>
      <c r="J306">
        <v>24</v>
      </c>
      <c r="K306">
        <f>IF(AND(Tabel1[[#This Row],[Gruppe]]&gt;=610,Tabel1[[#This Row],[Gruppe]]&lt;=765),Tabel1[[#This Row],[Dækmeter]],0)</f>
        <v>0</v>
      </c>
      <c r="L306">
        <v>0</v>
      </c>
      <c r="M306" t="s">
        <v>2</v>
      </c>
      <c r="N306" t="str">
        <f>VLOOKUP($F306,Statistikkoder!$A$2:$C$157,3,FALSE)</f>
        <v>Personbil</v>
      </c>
    </row>
    <row r="307" spans="1:14" x14ac:dyDescent="0.2">
      <c r="A307" t="s">
        <v>198</v>
      </c>
      <c r="B307" s="1">
        <v>0.6875</v>
      </c>
      <c r="C307" t="s">
        <v>0</v>
      </c>
      <c r="D307" t="s">
        <v>1</v>
      </c>
      <c r="E307" t="s">
        <v>192</v>
      </c>
      <c r="F307">
        <v>130</v>
      </c>
      <c r="G307" t="str">
        <f>VLOOKUP(Tabel1[[#This Row],[Gruppe]],Statistikkoder!$A$1:$C$157,2,FALSE)</f>
        <v>    Bil &lt; 1,95 m pensionist                  </v>
      </c>
      <c r="H307">
        <v>1</v>
      </c>
      <c r="I307">
        <v>2</v>
      </c>
      <c r="J307">
        <v>6</v>
      </c>
      <c r="K307">
        <f>IF(AND(Tabel1[[#This Row],[Gruppe]]&gt;=610,Tabel1[[#This Row],[Gruppe]]&lt;=765),Tabel1[[#This Row],[Dækmeter]],0)</f>
        <v>0</v>
      </c>
      <c r="L307">
        <v>0</v>
      </c>
      <c r="M307" t="s">
        <v>2</v>
      </c>
      <c r="N307" t="str">
        <f>VLOOKUP($F307,Statistikkoder!$A$2:$C$157,3,FALSE)</f>
        <v>Personbil</v>
      </c>
    </row>
    <row r="308" spans="1:14" x14ac:dyDescent="0.2">
      <c r="A308" t="s">
        <v>198</v>
      </c>
      <c r="B308" s="1">
        <v>0.6875</v>
      </c>
      <c r="C308" t="s">
        <v>0</v>
      </c>
      <c r="D308" t="s">
        <v>1</v>
      </c>
      <c r="E308" t="s">
        <v>192</v>
      </c>
      <c r="F308">
        <v>730</v>
      </c>
      <c r="G308" t="str">
        <f>VLOOKUP(Tabel1[[#This Row],[Gruppe]],Statistikkoder!$A$1:$C$157,2,FALSE)</f>
        <v>    Sættervogn 17 m. max 40 tons            </v>
      </c>
      <c r="H308">
        <v>1</v>
      </c>
      <c r="I308">
        <v>0</v>
      </c>
      <c r="J308">
        <v>17</v>
      </c>
      <c r="K308">
        <f>IF(AND(Tabel1[[#This Row],[Gruppe]]&gt;=610,Tabel1[[#This Row],[Gruppe]]&lt;=765),Tabel1[[#This Row],[Dækmeter]],0)</f>
        <v>17</v>
      </c>
      <c r="L308">
        <v>0</v>
      </c>
      <c r="M308" t="s">
        <v>2</v>
      </c>
      <c r="N308" t="str">
        <f>VLOOKUP($F308,Statistikkoder!$A$2:$C$157,3,FALSE)</f>
        <v>Sættevogn</v>
      </c>
    </row>
    <row r="309" spans="1:14" x14ac:dyDescent="0.2">
      <c r="A309" t="s">
        <v>198</v>
      </c>
      <c r="B309" s="1">
        <v>0.6875</v>
      </c>
      <c r="C309" t="s">
        <v>0</v>
      </c>
      <c r="D309" t="s">
        <v>1</v>
      </c>
      <c r="E309" t="s">
        <v>192</v>
      </c>
      <c r="F309">
        <v>945</v>
      </c>
      <c r="G309" t="str">
        <f>VLOOKUP(Tabel1[[#This Row],[Gruppe]],Statistikkoder!$A$1:$C$157,2,FALSE)</f>
        <v xml:space="preserve">    Pendler Bil &lt; 1,95 m                            </v>
      </c>
      <c r="H309">
        <v>3</v>
      </c>
      <c r="I309">
        <v>5</v>
      </c>
      <c r="J309">
        <v>18</v>
      </c>
      <c r="K309">
        <f>IF(AND(Tabel1[[#This Row],[Gruppe]]&gt;=610,Tabel1[[#This Row],[Gruppe]]&lt;=765),Tabel1[[#This Row],[Dækmeter]],0)</f>
        <v>0</v>
      </c>
      <c r="L309">
        <v>0</v>
      </c>
      <c r="M309" t="s">
        <v>2</v>
      </c>
      <c r="N309" t="str">
        <f>VLOOKUP($F309,Statistikkoder!$A$2:$C$157,3,FALSE)</f>
        <v>Personbil</v>
      </c>
    </row>
    <row r="310" spans="1:14" x14ac:dyDescent="0.2">
      <c r="A310" t="s">
        <v>198</v>
      </c>
      <c r="B310" s="1">
        <v>0.6875</v>
      </c>
      <c r="C310" t="s">
        <v>0</v>
      </c>
      <c r="D310" t="s">
        <v>1</v>
      </c>
      <c r="E310" t="s">
        <v>192</v>
      </c>
      <c r="F310">
        <v>996</v>
      </c>
      <c r="G310" t="str">
        <f>VLOOKUP(Tabel1[[#This Row],[Gruppe]],Statistikkoder!$A$1:$C$157,2,FALSE)</f>
        <v>    Passager i køretøj                            </v>
      </c>
      <c r="H310">
        <v>0</v>
      </c>
      <c r="I310">
        <v>15</v>
      </c>
      <c r="J310">
        <v>0</v>
      </c>
      <c r="K310">
        <f>IF(AND(Tabel1[[#This Row],[Gruppe]]&gt;=610,Tabel1[[#This Row],[Gruppe]]&lt;=765),Tabel1[[#This Row],[Dækmeter]],0)</f>
        <v>0</v>
      </c>
      <c r="L310">
        <v>0</v>
      </c>
      <c r="M310" t="s">
        <v>2</v>
      </c>
      <c r="N310" t="str">
        <f>VLOOKUP($F310,Statistikkoder!$A$2:$C$157,3,FALSE)</f>
        <v>Passager</v>
      </c>
    </row>
    <row r="311" spans="1:14" x14ac:dyDescent="0.2">
      <c r="A311" t="s">
        <v>198</v>
      </c>
      <c r="B311" s="1">
        <v>0.76041666666666663</v>
      </c>
      <c r="C311" t="s">
        <v>3</v>
      </c>
      <c r="D311" t="s">
        <v>4</v>
      </c>
      <c r="E311" t="s">
        <v>192</v>
      </c>
      <c r="F311">
        <v>10</v>
      </c>
      <c r="G311" t="str">
        <f>VLOOKUP(Tabel1[[#This Row],[Gruppe]],Statistikkoder!$A$1:$C$157,2,FALSE)</f>
        <v>    Voksen gående                    </v>
      </c>
      <c r="H311">
        <v>0</v>
      </c>
      <c r="I311">
        <v>3</v>
      </c>
      <c r="J311">
        <v>0</v>
      </c>
      <c r="K311">
        <f>IF(AND(Tabel1[[#This Row],[Gruppe]]&gt;=610,Tabel1[[#This Row],[Gruppe]]&lt;=765),Tabel1[[#This Row],[Dækmeter]],0)</f>
        <v>0</v>
      </c>
      <c r="L311">
        <v>0</v>
      </c>
      <c r="M311" t="s">
        <v>2</v>
      </c>
      <c r="N311" t="str">
        <f>VLOOKUP($F311,Statistikkoder!$A$2:$C$157,3,FALSE)</f>
        <v>Passager</v>
      </c>
    </row>
    <row r="312" spans="1:14" x14ac:dyDescent="0.2">
      <c r="A312" t="s">
        <v>198</v>
      </c>
      <c r="B312" s="1">
        <v>0.76041666666666663</v>
      </c>
      <c r="C312" t="s">
        <v>3</v>
      </c>
      <c r="D312" t="s">
        <v>4</v>
      </c>
      <c r="E312" t="s">
        <v>192</v>
      </c>
      <c r="F312">
        <v>15</v>
      </c>
      <c r="G312" t="str">
        <f>VLOOKUP(Tabel1[[#This Row],[Gruppe]],Statistikkoder!$A$1:$C$157,2,FALSE)</f>
        <v>    Voksen gående Pendler            </v>
      </c>
      <c r="H312">
        <v>0</v>
      </c>
      <c r="I312">
        <v>3</v>
      </c>
      <c r="J312">
        <v>0</v>
      </c>
      <c r="K312">
        <f>IF(AND(Tabel1[[#This Row],[Gruppe]]&gt;=610,Tabel1[[#This Row],[Gruppe]]&lt;=765),Tabel1[[#This Row],[Dækmeter]],0)</f>
        <v>0</v>
      </c>
      <c r="L312">
        <v>0</v>
      </c>
      <c r="M312" t="s">
        <v>2</v>
      </c>
      <c r="N312" t="str">
        <f>VLOOKUP($F312,Statistikkoder!$A$2:$C$157,3,FALSE)</f>
        <v>Passager</v>
      </c>
    </row>
    <row r="313" spans="1:14" x14ac:dyDescent="0.2">
      <c r="A313" t="s">
        <v>198</v>
      </c>
      <c r="B313" s="1">
        <v>0.76041666666666663</v>
      </c>
      <c r="C313" t="s">
        <v>3</v>
      </c>
      <c r="D313" t="s">
        <v>4</v>
      </c>
      <c r="E313" t="s">
        <v>192</v>
      </c>
      <c r="F313">
        <v>110</v>
      </c>
      <c r="G313" t="str">
        <f>VLOOKUP(Tabel1[[#This Row],[Gruppe]],Statistikkoder!$A$1:$C$157,2,FALSE)</f>
        <v>    Bil &lt; 1,95 m                            </v>
      </c>
      <c r="H313">
        <v>9</v>
      </c>
      <c r="I313">
        <v>22</v>
      </c>
      <c r="J313">
        <v>54</v>
      </c>
      <c r="K313">
        <f>IF(AND(Tabel1[[#This Row],[Gruppe]]&gt;=610,Tabel1[[#This Row],[Gruppe]]&lt;=765),Tabel1[[#This Row],[Dækmeter]],0)</f>
        <v>0</v>
      </c>
      <c r="L313">
        <v>0</v>
      </c>
      <c r="M313" t="s">
        <v>2</v>
      </c>
      <c r="N313" t="str">
        <f>VLOOKUP($F313,Statistikkoder!$A$2:$C$157,3,FALSE)</f>
        <v>Personbil</v>
      </c>
    </row>
    <row r="314" spans="1:14" x14ac:dyDescent="0.2">
      <c r="A314" t="s">
        <v>198</v>
      </c>
      <c r="B314" s="1">
        <v>0.76041666666666663</v>
      </c>
      <c r="C314" t="s">
        <v>3</v>
      </c>
      <c r="D314" t="s">
        <v>4</v>
      </c>
      <c r="E314" t="s">
        <v>192</v>
      </c>
      <c r="F314">
        <v>130</v>
      </c>
      <c r="G314" t="str">
        <f>VLOOKUP(Tabel1[[#This Row],[Gruppe]],Statistikkoder!$A$1:$C$157,2,FALSE)</f>
        <v>    Bil &lt; 1,95 m pensionist                  </v>
      </c>
      <c r="H314">
        <v>2</v>
      </c>
      <c r="I314">
        <v>4</v>
      </c>
      <c r="J314">
        <v>12</v>
      </c>
      <c r="K314">
        <f>IF(AND(Tabel1[[#This Row],[Gruppe]]&gt;=610,Tabel1[[#This Row],[Gruppe]]&lt;=765),Tabel1[[#This Row],[Dækmeter]],0)</f>
        <v>0</v>
      </c>
      <c r="L314">
        <v>0</v>
      </c>
      <c r="M314" t="s">
        <v>2</v>
      </c>
      <c r="N314" t="str">
        <f>VLOOKUP($F314,Statistikkoder!$A$2:$C$157,3,FALSE)</f>
        <v>Personbil</v>
      </c>
    </row>
    <row r="315" spans="1:14" x14ac:dyDescent="0.2">
      <c r="A315" t="s">
        <v>198</v>
      </c>
      <c r="B315" s="1">
        <v>0.76041666666666663</v>
      </c>
      <c r="C315" t="s">
        <v>3</v>
      </c>
      <c r="D315" t="s">
        <v>4</v>
      </c>
      <c r="E315" t="s">
        <v>192</v>
      </c>
      <c r="F315">
        <v>131</v>
      </c>
      <c r="G315" t="str">
        <f>VLOOKUP(Tabel1[[#This Row],[Gruppe]],Statistikkoder!$A$1:$C$157,2,FALSE)</f>
        <v>    Bil &lt; 1,95 m pensionist Pendler          </v>
      </c>
      <c r="H315">
        <v>1</v>
      </c>
      <c r="I315">
        <v>2</v>
      </c>
      <c r="J315">
        <v>6</v>
      </c>
      <c r="K315">
        <f>IF(AND(Tabel1[[#This Row],[Gruppe]]&gt;=610,Tabel1[[#This Row],[Gruppe]]&lt;=765),Tabel1[[#This Row],[Dækmeter]],0)</f>
        <v>0</v>
      </c>
      <c r="L315">
        <v>0</v>
      </c>
      <c r="M315" t="s">
        <v>2</v>
      </c>
      <c r="N315" t="str">
        <f>VLOOKUP($F315,Statistikkoder!$A$2:$C$157,3,FALSE)</f>
        <v>Personbil</v>
      </c>
    </row>
    <row r="316" spans="1:14" x14ac:dyDescent="0.2">
      <c r="A316" t="s">
        <v>198</v>
      </c>
      <c r="B316" s="1">
        <v>0.76041666666666663</v>
      </c>
      <c r="C316" t="s">
        <v>3</v>
      </c>
      <c r="D316" t="s">
        <v>4</v>
      </c>
      <c r="E316" t="s">
        <v>192</v>
      </c>
      <c r="F316">
        <v>730</v>
      </c>
      <c r="G316" t="str">
        <f>VLOOKUP(Tabel1[[#This Row],[Gruppe]],Statistikkoder!$A$1:$C$157,2,FALSE)</f>
        <v>    Sættervogn 17 m. max 40 tons            </v>
      </c>
      <c r="H316">
        <v>1</v>
      </c>
      <c r="I316">
        <v>0</v>
      </c>
      <c r="J316">
        <v>17</v>
      </c>
      <c r="K316">
        <f>IF(AND(Tabel1[[#This Row],[Gruppe]]&gt;=610,Tabel1[[#This Row],[Gruppe]]&lt;=765),Tabel1[[#This Row],[Dækmeter]],0)</f>
        <v>17</v>
      </c>
      <c r="L316">
        <v>0</v>
      </c>
      <c r="M316" t="s">
        <v>2</v>
      </c>
      <c r="N316" t="str">
        <f>VLOOKUP($F316,Statistikkoder!$A$2:$C$157,3,FALSE)</f>
        <v>Sættevogn</v>
      </c>
    </row>
    <row r="317" spans="1:14" x14ac:dyDescent="0.2">
      <c r="A317" t="s">
        <v>198</v>
      </c>
      <c r="B317" s="1">
        <v>0.76041666666666663</v>
      </c>
      <c r="C317" t="s">
        <v>3</v>
      </c>
      <c r="D317" t="s">
        <v>4</v>
      </c>
      <c r="E317" t="s">
        <v>192</v>
      </c>
      <c r="F317">
        <v>945</v>
      </c>
      <c r="G317" t="str">
        <f>VLOOKUP(Tabel1[[#This Row],[Gruppe]],Statistikkoder!$A$1:$C$157,2,FALSE)</f>
        <v xml:space="preserve">    Pendler Bil &lt; 1,95 m                            </v>
      </c>
      <c r="H317">
        <v>15</v>
      </c>
      <c r="I317">
        <v>23</v>
      </c>
      <c r="J317">
        <v>90</v>
      </c>
      <c r="K317">
        <f>IF(AND(Tabel1[[#This Row],[Gruppe]]&gt;=610,Tabel1[[#This Row],[Gruppe]]&lt;=765),Tabel1[[#This Row],[Dækmeter]],0)</f>
        <v>0</v>
      </c>
      <c r="L317">
        <v>0</v>
      </c>
      <c r="M317" t="s">
        <v>2</v>
      </c>
      <c r="N317" t="str">
        <f>VLOOKUP($F317,Statistikkoder!$A$2:$C$157,3,FALSE)</f>
        <v>Personbil</v>
      </c>
    </row>
    <row r="318" spans="1:14" x14ac:dyDescent="0.2">
      <c r="A318" t="s">
        <v>198</v>
      </c>
      <c r="B318" s="1">
        <v>0.76041666666666663</v>
      </c>
      <c r="C318" t="s">
        <v>3</v>
      </c>
      <c r="D318" t="s">
        <v>4</v>
      </c>
      <c r="E318" t="s">
        <v>192</v>
      </c>
      <c r="F318">
        <v>996</v>
      </c>
      <c r="G318" t="str">
        <f>VLOOKUP(Tabel1[[#This Row],[Gruppe]],Statistikkoder!$A$1:$C$157,2,FALSE)</f>
        <v>    Passager i køretøj                            </v>
      </c>
      <c r="H318">
        <v>0</v>
      </c>
      <c r="I318">
        <v>51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2</v>
      </c>
      <c r="N318" t="str">
        <f>VLOOKUP($F318,Statistikkoder!$A$2:$C$157,3,FALSE)</f>
        <v>Passager</v>
      </c>
    </row>
    <row r="319" spans="1:14" x14ac:dyDescent="0.2">
      <c r="A319" t="s">
        <v>199</v>
      </c>
      <c r="B319" s="1">
        <v>0.25</v>
      </c>
      <c r="C319" t="s">
        <v>0</v>
      </c>
      <c r="D319" t="s">
        <v>1</v>
      </c>
      <c r="E319" t="s">
        <v>192</v>
      </c>
      <c r="F319">
        <v>10</v>
      </c>
      <c r="G319" t="str">
        <f>VLOOKUP(Tabel1[[#This Row],[Gruppe]],Statistikkoder!$A$1:$C$157,2,FALSE)</f>
        <v>    Voksen gående                    </v>
      </c>
      <c r="H319">
        <v>0</v>
      </c>
      <c r="I319">
        <v>3</v>
      </c>
      <c r="J319">
        <v>0</v>
      </c>
      <c r="K319">
        <f>IF(AND(Tabel1[[#This Row],[Gruppe]]&gt;=610,Tabel1[[#This Row],[Gruppe]]&lt;=765),Tabel1[[#This Row],[Dækmeter]],0)</f>
        <v>0</v>
      </c>
      <c r="L319">
        <v>0</v>
      </c>
      <c r="M319" t="s">
        <v>2</v>
      </c>
      <c r="N319" t="str">
        <f>VLOOKUP($F319,Statistikkoder!$A$2:$C$157,3,FALSE)</f>
        <v>Passager</v>
      </c>
    </row>
    <row r="320" spans="1:14" x14ac:dyDescent="0.2">
      <c r="A320" t="s">
        <v>199</v>
      </c>
      <c r="B320" s="1">
        <v>0.25</v>
      </c>
      <c r="C320" t="s">
        <v>0</v>
      </c>
      <c r="D320" t="s">
        <v>1</v>
      </c>
      <c r="E320" t="s">
        <v>192</v>
      </c>
      <c r="F320">
        <v>15</v>
      </c>
      <c r="G320" t="str">
        <f>VLOOKUP(Tabel1[[#This Row],[Gruppe]],Statistikkoder!$A$1:$C$157,2,FALSE)</f>
        <v>    Voksen gående Pendler            </v>
      </c>
      <c r="H320">
        <v>0</v>
      </c>
      <c r="I320">
        <v>1</v>
      </c>
      <c r="J320">
        <v>0</v>
      </c>
      <c r="K320">
        <f>IF(AND(Tabel1[[#This Row],[Gruppe]]&gt;=610,Tabel1[[#This Row],[Gruppe]]&lt;=765),Tabel1[[#This Row],[Dækmeter]],0)</f>
        <v>0</v>
      </c>
      <c r="L320">
        <v>0</v>
      </c>
      <c r="M320" t="s">
        <v>2</v>
      </c>
      <c r="N320" t="str">
        <f>VLOOKUP($F320,Statistikkoder!$A$2:$C$157,3,FALSE)</f>
        <v>Passager</v>
      </c>
    </row>
    <row r="321" spans="1:14" x14ac:dyDescent="0.2">
      <c r="A321" t="s">
        <v>199</v>
      </c>
      <c r="B321" s="1">
        <v>0.25</v>
      </c>
      <c r="C321" t="s">
        <v>0</v>
      </c>
      <c r="D321" t="s">
        <v>1</v>
      </c>
      <c r="E321" t="s">
        <v>192</v>
      </c>
      <c r="F321">
        <v>27</v>
      </c>
      <c r="G321" t="str">
        <f>VLOOKUP(Tabel1[[#This Row],[Gruppe]],Statistikkoder!$A$1:$C$157,2,FALSE)</f>
        <v>    Barn 4-15 år gående Pendler      </v>
      </c>
      <c r="H321">
        <v>0</v>
      </c>
      <c r="I321">
        <v>1</v>
      </c>
      <c r="J321">
        <v>0</v>
      </c>
      <c r="K321">
        <f>IF(AND(Tabel1[[#This Row],[Gruppe]]&gt;=610,Tabel1[[#This Row],[Gruppe]]&lt;=765),Tabel1[[#This Row],[Dækmeter]],0)</f>
        <v>0</v>
      </c>
      <c r="L321">
        <v>0</v>
      </c>
      <c r="M321" t="s">
        <v>2</v>
      </c>
      <c r="N321" t="str">
        <f>VLOOKUP($F321,Statistikkoder!$A$2:$C$157,3,FALSE)</f>
        <v>Passager</v>
      </c>
    </row>
    <row r="322" spans="1:14" x14ac:dyDescent="0.2">
      <c r="A322" t="s">
        <v>199</v>
      </c>
      <c r="B322" s="1">
        <v>0.25</v>
      </c>
      <c r="C322" t="s">
        <v>0</v>
      </c>
      <c r="D322" t="s">
        <v>1</v>
      </c>
      <c r="E322" t="s">
        <v>192</v>
      </c>
      <c r="F322">
        <v>40</v>
      </c>
      <c r="G322" t="str">
        <f>VLOOKUP(Tabel1[[#This Row],[Gruppe]],Statistikkoder!$A$1:$C$157,2,FALSE)</f>
        <v>    Pensionist gående                </v>
      </c>
      <c r="H322">
        <v>0</v>
      </c>
      <c r="I322">
        <v>2</v>
      </c>
      <c r="J322">
        <v>0</v>
      </c>
      <c r="K322">
        <f>IF(AND(Tabel1[[#This Row],[Gruppe]]&gt;=610,Tabel1[[#This Row],[Gruppe]]&lt;=765),Tabel1[[#This Row],[Dækmeter]],0)</f>
        <v>0</v>
      </c>
      <c r="L322">
        <v>0</v>
      </c>
      <c r="M322" t="s">
        <v>2</v>
      </c>
      <c r="N322" t="str">
        <f>VLOOKUP($F322,Statistikkoder!$A$2:$C$157,3,FALSE)</f>
        <v>Passager</v>
      </c>
    </row>
    <row r="323" spans="1:14" x14ac:dyDescent="0.2">
      <c r="A323" t="s">
        <v>199</v>
      </c>
      <c r="B323" s="1">
        <v>0.25</v>
      </c>
      <c r="C323" t="s">
        <v>0</v>
      </c>
      <c r="D323" t="s">
        <v>1</v>
      </c>
      <c r="E323" t="s">
        <v>192</v>
      </c>
      <c r="F323">
        <v>110</v>
      </c>
      <c r="G323" t="str">
        <f>VLOOKUP(Tabel1[[#This Row],[Gruppe]],Statistikkoder!$A$1:$C$157,2,FALSE)</f>
        <v>    Bil &lt; 1,95 m                            </v>
      </c>
      <c r="H323">
        <v>6</v>
      </c>
      <c r="I323">
        <v>10</v>
      </c>
      <c r="J323">
        <v>36</v>
      </c>
      <c r="K323">
        <f>IF(AND(Tabel1[[#This Row],[Gruppe]]&gt;=610,Tabel1[[#This Row],[Gruppe]]&lt;=765),Tabel1[[#This Row],[Dækmeter]],0)</f>
        <v>0</v>
      </c>
      <c r="L323">
        <v>0</v>
      </c>
      <c r="M323" t="s">
        <v>2</v>
      </c>
      <c r="N323" t="str">
        <f>VLOOKUP($F323,Statistikkoder!$A$2:$C$157,3,FALSE)</f>
        <v>Personbil</v>
      </c>
    </row>
    <row r="324" spans="1:14" x14ac:dyDescent="0.2">
      <c r="A324" t="s">
        <v>199</v>
      </c>
      <c r="B324" s="1">
        <v>0.25</v>
      </c>
      <c r="C324" t="s">
        <v>0</v>
      </c>
      <c r="D324" t="s">
        <v>1</v>
      </c>
      <c r="E324" t="s">
        <v>192</v>
      </c>
      <c r="F324">
        <v>776</v>
      </c>
      <c r="G324" t="str">
        <f>VLOOKUP(Tabel1[[#This Row],[Gruppe]],Statistikkoder!$A$1:$C$157,2,FALSE)</f>
        <v>    Fragtgods  lille                        </v>
      </c>
      <c r="H324">
        <v>1</v>
      </c>
      <c r="I324">
        <v>0</v>
      </c>
      <c r="J324">
        <v>1</v>
      </c>
      <c r="K324">
        <f>IF(AND(Tabel1[[#This Row],[Gruppe]]&gt;=610,Tabel1[[#This Row],[Gruppe]]&lt;=765),Tabel1[[#This Row],[Dækmeter]],0)</f>
        <v>0</v>
      </c>
      <c r="L324">
        <v>0</v>
      </c>
      <c r="M324" t="s">
        <v>2</v>
      </c>
      <c r="N324" t="str">
        <f>VLOOKUP($F324,Statistikkoder!$A$2:$C$157,3,FALSE)</f>
        <v>n/a</v>
      </c>
    </row>
    <row r="325" spans="1:14" x14ac:dyDescent="0.2">
      <c r="A325" t="s">
        <v>199</v>
      </c>
      <c r="B325" s="1">
        <v>0.25</v>
      </c>
      <c r="C325" t="s">
        <v>0</v>
      </c>
      <c r="D325" t="s">
        <v>1</v>
      </c>
      <c r="E325" t="s">
        <v>192</v>
      </c>
      <c r="F325">
        <v>945</v>
      </c>
      <c r="G325" t="str">
        <f>VLOOKUP(Tabel1[[#This Row],[Gruppe]],Statistikkoder!$A$1:$C$157,2,FALSE)</f>
        <v xml:space="preserve">    Pendler Bil &lt; 1,95 m                            </v>
      </c>
      <c r="H325">
        <v>8</v>
      </c>
      <c r="I325">
        <v>9</v>
      </c>
      <c r="J325">
        <v>48</v>
      </c>
      <c r="K325">
        <f>IF(AND(Tabel1[[#This Row],[Gruppe]]&gt;=610,Tabel1[[#This Row],[Gruppe]]&lt;=765),Tabel1[[#This Row],[Dækmeter]],0)</f>
        <v>0</v>
      </c>
      <c r="L325">
        <v>0</v>
      </c>
      <c r="M325" t="s">
        <v>2</v>
      </c>
      <c r="N325" t="str">
        <f>VLOOKUP($F325,Statistikkoder!$A$2:$C$157,3,FALSE)</f>
        <v>Personbil</v>
      </c>
    </row>
    <row r="326" spans="1:14" x14ac:dyDescent="0.2">
      <c r="A326" t="s">
        <v>199</v>
      </c>
      <c r="B326" s="1">
        <v>0.25</v>
      </c>
      <c r="C326" t="s">
        <v>0</v>
      </c>
      <c r="D326" t="s">
        <v>1</v>
      </c>
      <c r="E326" t="s">
        <v>192</v>
      </c>
      <c r="F326">
        <v>996</v>
      </c>
      <c r="G326" t="str">
        <f>VLOOKUP(Tabel1[[#This Row],[Gruppe]],Statistikkoder!$A$1:$C$157,2,FALSE)</f>
        <v>    Passager i køretøj                            </v>
      </c>
      <c r="H326">
        <v>0</v>
      </c>
      <c r="I326">
        <v>19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2</v>
      </c>
      <c r="N326" t="str">
        <f>VLOOKUP($F326,Statistikkoder!$A$2:$C$157,3,FALSE)</f>
        <v>Passager</v>
      </c>
    </row>
    <row r="327" spans="1:14" x14ac:dyDescent="0.2">
      <c r="A327" t="s">
        <v>199</v>
      </c>
      <c r="B327" s="1">
        <v>0.32291666666666669</v>
      </c>
      <c r="C327" t="s">
        <v>3</v>
      </c>
      <c r="D327" t="s">
        <v>4</v>
      </c>
      <c r="E327" t="s">
        <v>192</v>
      </c>
      <c r="F327">
        <v>10</v>
      </c>
      <c r="G327" t="str">
        <f>VLOOKUP(Tabel1[[#This Row],[Gruppe]],Statistikkoder!$A$1:$C$157,2,FALSE)</f>
        <v>    Voksen gående                    </v>
      </c>
      <c r="H327">
        <v>0</v>
      </c>
      <c r="I327">
        <v>5</v>
      </c>
      <c r="J327">
        <v>0</v>
      </c>
      <c r="K327">
        <f>IF(AND(Tabel1[[#This Row],[Gruppe]]&gt;=610,Tabel1[[#This Row],[Gruppe]]&lt;=765),Tabel1[[#This Row],[Dækmeter]],0)</f>
        <v>0</v>
      </c>
      <c r="L327">
        <v>0</v>
      </c>
      <c r="M327" t="s">
        <v>2</v>
      </c>
      <c r="N327" t="str">
        <f>VLOOKUP($F327,Statistikkoder!$A$2:$C$157,3,FALSE)</f>
        <v>Passager</v>
      </c>
    </row>
    <row r="328" spans="1:14" x14ac:dyDescent="0.2">
      <c r="A328" t="s">
        <v>199</v>
      </c>
      <c r="B328" s="1">
        <v>0.32291666666666669</v>
      </c>
      <c r="C328" t="s">
        <v>3</v>
      </c>
      <c r="D328" t="s">
        <v>4</v>
      </c>
      <c r="E328" t="s">
        <v>192</v>
      </c>
      <c r="F328">
        <v>12</v>
      </c>
      <c r="G328" t="str">
        <f>VLOOKUP(Tabel1[[#This Row],[Gruppe]],Statistikkoder!$A$1:$C$157,2,FALSE)</f>
        <v>    Efterskole                        </v>
      </c>
      <c r="H328">
        <v>0</v>
      </c>
      <c r="I328">
        <v>1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2</v>
      </c>
      <c r="N328" t="str">
        <f>VLOOKUP($F328,Statistikkoder!$A$2:$C$157,3,FALSE)</f>
        <v>Passager</v>
      </c>
    </row>
    <row r="329" spans="1:14" x14ac:dyDescent="0.2">
      <c r="A329" t="s">
        <v>199</v>
      </c>
      <c r="B329" s="1">
        <v>0.32291666666666669</v>
      </c>
      <c r="C329" t="s">
        <v>3</v>
      </c>
      <c r="D329" t="s">
        <v>4</v>
      </c>
      <c r="E329" t="s">
        <v>192</v>
      </c>
      <c r="F329">
        <v>40</v>
      </c>
      <c r="G329" t="str">
        <f>VLOOKUP(Tabel1[[#This Row],[Gruppe]],Statistikkoder!$A$1:$C$157,2,FALSE)</f>
        <v>    Pensionist gående                </v>
      </c>
      <c r="H329">
        <v>0</v>
      </c>
      <c r="I329">
        <v>1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2</v>
      </c>
      <c r="N329" t="str">
        <f>VLOOKUP($F329,Statistikkoder!$A$2:$C$157,3,FALSE)</f>
        <v>Passager</v>
      </c>
    </row>
    <row r="330" spans="1:14" x14ac:dyDescent="0.2">
      <c r="A330" t="s">
        <v>199</v>
      </c>
      <c r="B330" s="1">
        <v>0.32291666666666669</v>
      </c>
      <c r="C330" t="s">
        <v>3</v>
      </c>
      <c r="D330" t="s">
        <v>4</v>
      </c>
      <c r="E330" t="s">
        <v>192</v>
      </c>
      <c r="F330">
        <v>110</v>
      </c>
      <c r="G330" t="str">
        <f>VLOOKUP(Tabel1[[#This Row],[Gruppe]],Statistikkoder!$A$1:$C$157,2,FALSE)</f>
        <v>    Bil &lt; 1,95 m                            </v>
      </c>
      <c r="H330">
        <v>7</v>
      </c>
      <c r="I330">
        <v>15</v>
      </c>
      <c r="J330">
        <v>42</v>
      </c>
      <c r="K330">
        <f>IF(AND(Tabel1[[#This Row],[Gruppe]]&gt;=610,Tabel1[[#This Row],[Gruppe]]&lt;=765),Tabel1[[#This Row],[Dækmeter]],0)</f>
        <v>0</v>
      </c>
      <c r="L330">
        <v>0</v>
      </c>
      <c r="M330" t="s">
        <v>2</v>
      </c>
      <c r="N330" t="str">
        <f>VLOOKUP($F330,Statistikkoder!$A$2:$C$157,3,FALSE)</f>
        <v>Personbil</v>
      </c>
    </row>
    <row r="331" spans="1:14" x14ac:dyDescent="0.2">
      <c r="A331" t="s">
        <v>199</v>
      </c>
      <c r="B331" s="1">
        <v>0.32291666666666669</v>
      </c>
      <c r="C331" t="s">
        <v>3</v>
      </c>
      <c r="D331" t="s">
        <v>4</v>
      </c>
      <c r="E331" t="s">
        <v>192</v>
      </c>
      <c r="F331">
        <v>130</v>
      </c>
      <c r="G331" t="str">
        <f>VLOOKUP(Tabel1[[#This Row],[Gruppe]],Statistikkoder!$A$1:$C$157,2,FALSE)</f>
        <v>    Bil &lt; 1,95 m pensionist                  </v>
      </c>
      <c r="H331">
        <v>3</v>
      </c>
      <c r="I331">
        <v>3</v>
      </c>
      <c r="J331">
        <v>18</v>
      </c>
      <c r="K331">
        <f>IF(AND(Tabel1[[#This Row],[Gruppe]]&gt;=610,Tabel1[[#This Row],[Gruppe]]&lt;=765),Tabel1[[#This Row],[Dækmeter]],0)</f>
        <v>0</v>
      </c>
      <c r="L331">
        <v>0</v>
      </c>
      <c r="M331" t="s">
        <v>2</v>
      </c>
      <c r="N331" t="str">
        <f>VLOOKUP($F331,Statistikkoder!$A$2:$C$157,3,FALSE)</f>
        <v>Personbil</v>
      </c>
    </row>
    <row r="332" spans="1:14" x14ac:dyDescent="0.2">
      <c r="A332" t="s">
        <v>199</v>
      </c>
      <c r="B332" s="1">
        <v>0.32291666666666669</v>
      </c>
      <c r="C332" t="s">
        <v>3</v>
      </c>
      <c r="D332" t="s">
        <v>4</v>
      </c>
      <c r="E332" t="s">
        <v>192</v>
      </c>
      <c r="F332">
        <v>510</v>
      </c>
      <c r="G332" t="str">
        <f>VLOOKUP(Tabel1[[#This Row],[Gruppe]],Statistikkoder!$A$1:$C$157,2,FALSE)</f>
        <v>    Cykel Voksen                            </v>
      </c>
      <c r="H332">
        <v>2</v>
      </c>
      <c r="I332">
        <v>0</v>
      </c>
      <c r="J332">
        <v>2</v>
      </c>
      <c r="K332">
        <f>IF(AND(Tabel1[[#This Row],[Gruppe]]&gt;=610,Tabel1[[#This Row],[Gruppe]]&lt;=765),Tabel1[[#This Row],[Dækmeter]],0)</f>
        <v>0</v>
      </c>
      <c r="L332">
        <v>0</v>
      </c>
      <c r="M332" t="s">
        <v>2</v>
      </c>
      <c r="N332" t="str">
        <f>VLOOKUP($F332,Statistikkoder!$A$2:$C$157,3,FALSE)</f>
        <v>Cykel</v>
      </c>
    </row>
    <row r="333" spans="1:14" x14ac:dyDescent="0.2">
      <c r="A333" t="s">
        <v>199</v>
      </c>
      <c r="B333" s="1">
        <v>0.32291666666666669</v>
      </c>
      <c r="C333" t="s">
        <v>3</v>
      </c>
      <c r="D333" t="s">
        <v>4</v>
      </c>
      <c r="E333" t="s">
        <v>192</v>
      </c>
      <c r="F333">
        <v>776</v>
      </c>
      <c r="G333" t="str">
        <f>VLOOKUP(Tabel1[[#This Row],[Gruppe]],Statistikkoder!$A$1:$C$157,2,FALSE)</f>
        <v>    Fragtgods  lille                        </v>
      </c>
      <c r="H333">
        <v>1</v>
      </c>
      <c r="I333">
        <v>0</v>
      </c>
      <c r="J333">
        <v>1</v>
      </c>
      <c r="K333">
        <f>IF(AND(Tabel1[[#This Row],[Gruppe]]&gt;=610,Tabel1[[#This Row],[Gruppe]]&lt;=765),Tabel1[[#This Row],[Dækmeter]],0)</f>
        <v>0</v>
      </c>
      <c r="L333">
        <v>0</v>
      </c>
      <c r="M333" t="s">
        <v>2</v>
      </c>
      <c r="N333" t="str">
        <f>VLOOKUP($F333,Statistikkoder!$A$2:$C$157,3,FALSE)</f>
        <v>n/a</v>
      </c>
    </row>
    <row r="334" spans="1:14" x14ac:dyDescent="0.2">
      <c r="A334" t="s">
        <v>199</v>
      </c>
      <c r="B334" s="1">
        <v>0.32291666666666669</v>
      </c>
      <c r="C334" t="s">
        <v>3</v>
      </c>
      <c r="D334" t="s">
        <v>4</v>
      </c>
      <c r="E334" t="s">
        <v>192</v>
      </c>
      <c r="F334">
        <v>945</v>
      </c>
      <c r="G334" t="str">
        <f>VLOOKUP(Tabel1[[#This Row],[Gruppe]],Statistikkoder!$A$1:$C$157,2,FALSE)</f>
        <v xml:space="preserve">    Pendler Bil &lt; 1,95 m                            </v>
      </c>
      <c r="H334">
        <v>8</v>
      </c>
      <c r="I334">
        <v>10</v>
      </c>
      <c r="J334">
        <v>48</v>
      </c>
      <c r="K334">
        <f>IF(AND(Tabel1[[#This Row],[Gruppe]]&gt;=610,Tabel1[[#This Row],[Gruppe]]&lt;=765),Tabel1[[#This Row],[Dækmeter]],0)</f>
        <v>0</v>
      </c>
      <c r="L334">
        <v>0</v>
      </c>
      <c r="M334" t="s">
        <v>2</v>
      </c>
      <c r="N334" t="str">
        <f>VLOOKUP($F334,Statistikkoder!$A$2:$C$157,3,FALSE)</f>
        <v>Personbil</v>
      </c>
    </row>
    <row r="335" spans="1:14" x14ac:dyDescent="0.2">
      <c r="A335" t="s">
        <v>199</v>
      </c>
      <c r="B335" s="1">
        <v>0.32291666666666669</v>
      </c>
      <c r="C335" t="s">
        <v>3</v>
      </c>
      <c r="D335" t="s">
        <v>4</v>
      </c>
      <c r="E335" t="s">
        <v>192</v>
      </c>
      <c r="F335">
        <v>996</v>
      </c>
      <c r="G335" t="str">
        <f>VLOOKUP(Tabel1[[#This Row],[Gruppe]],Statistikkoder!$A$1:$C$157,2,FALSE)</f>
        <v>    Passager i køretøj                            </v>
      </c>
      <c r="H335">
        <v>0</v>
      </c>
      <c r="I335">
        <v>28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2</v>
      </c>
      <c r="N335" t="str">
        <f>VLOOKUP($F335,Statistikkoder!$A$2:$C$157,3,FALSE)</f>
        <v>Passager</v>
      </c>
    </row>
    <row r="336" spans="1:14" x14ac:dyDescent="0.2">
      <c r="A336" t="s">
        <v>199</v>
      </c>
      <c r="B336" s="1">
        <v>0.54166666666666663</v>
      </c>
      <c r="C336" t="s">
        <v>0</v>
      </c>
      <c r="D336" t="s">
        <v>1</v>
      </c>
      <c r="E336" t="s">
        <v>192</v>
      </c>
      <c r="F336">
        <v>10</v>
      </c>
      <c r="G336" t="str">
        <f>VLOOKUP(Tabel1[[#This Row],[Gruppe]],Statistikkoder!$A$1:$C$157,2,FALSE)</f>
        <v>    Voksen gående                    </v>
      </c>
      <c r="H336">
        <v>0</v>
      </c>
      <c r="I336">
        <v>4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2</v>
      </c>
      <c r="N336" t="str">
        <f>VLOOKUP($F336,Statistikkoder!$A$2:$C$157,3,FALSE)</f>
        <v>Passager</v>
      </c>
    </row>
    <row r="337" spans="1:14" x14ac:dyDescent="0.2">
      <c r="A337" t="s">
        <v>199</v>
      </c>
      <c r="B337" s="1">
        <v>0.54166666666666663</v>
      </c>
      <c r="C337" t="s">
        <v>0</v>
      </c>
      <c r="D337" t="s">
        <v>1</v>
      </c>
      <c r="E337" t="s">
        <v>192</v>
      </c>
      <c r="F337">
        <v>15</v>
      </c>
      <c r="G337" t="str">
        <f>VLOOKUP(Tabel1[[#This Row],[Gruppe]],Statistikkoder!$A$1:$C$157,2,FALSE)</f>
        <v>    Voksen gående Pendler            </v>
      </c>
      <c r="H337">
        <v>0</v>
      </c>
      <c r="I337">
        <v>1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2</v>
      </c>
      <c r="N337" t="str">
        <f>VLOOKUP($F337,Statistikkoder!$A$2:$C$157,3,FALSE)</f>
        <v>Passager</v>
      </c>
    </row>
    <row r="338" spans="1:14" x14ac:dyDescent="0.2">
      <c r="A338" t="s">
        <v>199</v>
      </c>
      <c r="B338" s="1">
        <v>0.54166666666666663</v>
      </c>
      <c r="C338" t="s">
        <v>0</v>
      </c>
      <c r="D338" t="s">
        <v>1</v>
      </c>
      <c r="E338" t="s">
        <v>192</v>
      </c>
      <c r="F338">
        <v>25</v>
      </c>
      <c r="G338" t="str">
        <f>VLOOKUP(Tabel1[[#This Row],[Gruppe]],Statistikkoder!$A$1:$C$157,2,FALSE)</f>
        <v>    Barn 4-15 år gående              </v>
      </c>
      <c r="H338">
        <v>0</v>
      </c>
      <c r="I338">
        <v>1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2</v>
      </c>
      <c r="N338" t="str">
        <f>VLOOKUP($F338,Statistikkoder!$A$2:$C$157,3,FALSE)</f>
        <v>Passager</v>
      </c>
    </row>
    <row r="339" spans="1:14" x14ac:dyDescent="0.2">
      <c r="A339" t="s">
        <v>199</v>
      </c>
      <c r="B339" s="1">
        <v>0.54166666666666663</v>
      </c>
      <c r="C339" t="s">
        <v>0</v>
      </c>
      <c r="D339" t="s">
        <v>1</v>
      </c>
      <c r="E339" t="s">
        <v>192</v>
      </c>
      <c r="F339">
        <v>40</v>
      </c>
      <c r="G339" t="str">
        <f>VLOOKUP(Tabel1[[#This Row],[Gruppe]],Statistikkoder!$A$1:$C$157,2,FALSE)</f>
        <v>    Pensionist gående                </v>
      </c>
      <c r="H339">
        <v>0</v>
      </c>
      <c r="I339">
        <v>4</v>
      </c>
      <c r="J339">
        <v>0</v>
      </c>
      <c r="K339">
        <f>IF(AND(Tabel1[[#This Row],[Gruppe]]&gt;=610,Tabel1[[#This Row],[Gruppe]]&lt;=765),Tabel1[[#This Row],[Dækmeter]],0)</f>
        <v>0</v>
      </c>
      <c r="L339">
        <v>0</v>
      </c>
      <c r="M339" t="s">
        <v>2</v>
      </c>
      <c r="N339" t="str">
        <f>VLOOKUP($F339,Statistikkoder!$A$2:$C$157,3,FALSE)</f>
        <v>Passager</v>
      </c>
    </row>
    <row r="340" spans="1:14" x14ac:dyDescent="0.2">
      <c r="A340" t="s">
        <v>199</v>
      </c>
      <c r="B340" s="1">
        <v>0.54166666666666663</v>
      </c>
      <c r="C340" t="s">
        <v>0</v>
      </c>
      <c r="D340" t="s">
        <v>1</v>
      </c>
      <c r="E340" t="s">
        <v>192</v>
      </c>
      <c r="F340">
        <v>110</v>
      </c>
      <c r="G340" t="str">
        <f>VLOOKUP(Tabel1[[#This Row],[Gruppe]],Statistikkoder!$A$1:$C$157,2,FALSE)</f>
        <v>    Bil &lt; 1,95 m                            </v>
      </c>
      <c r="H340">
        <v>13</v>
      </c>
      <c r="I340">
        <v>26</v>
      </c>
      <c r="J340">
        <v>78</v>
      </c>
      <c r="K340">
        <f>IF(AND(Tabel1[[#This Row],[Gruppe]]&gt;=610,Tabel1[[#This Row],[Gruppe]]&lt;=765),Tabel1[[#This Row],[Dækmeter]],0)</f>
        <v>0</v>
      </c>
      <c r="L340">
        <v>0</v>
      </c>
      <c r="M340" t="s">
        <v>2</v>
      </c>
      <c r="N340" t="str">
        <f>VLOOKUP($F340,Statistikkoder!$A$2:$C$157,3,FALSE)</f>
        <v>Personbil</v>
      </c>
    </row>
    <row r="341" spans="1:14" x14ac:dyDescent="0.2">
      <c r="A341" t="s">
        <v>199</v>
      </c>
      <c r="B341" s="1">
        <v>0.54166666666666663</v>
      </c>
      <c r="C341" t="s">
        <v>0</v>
      </c>
      <c r="D341" t="s">
        <v>1</v>
      </c>
      <c r="E341" t="s">
        <v>192</v>
      </c>
      <c r="F341">
        <v>130</v>
      </c>
      <c r="G341" t="str">
        <f>VLOOKUP(Tabel1[[#This Row],[Gruppe]],Statistikkoder!$A$1:$C$157,2,FALSE)</f>
        <v>    Bil &lt; 1,95 m pensionist                  </v>
      </c>
      <c r="H341">
        <v>7</v>
      </c>
      <c r="I341">
        <v>11</v>
      </c>
      <c r="J341">
        <v>42</v>
      </c>
      <c r="K341">
        <f>IF(AND(Tabel1[[#This Row],[Gruppe]]&gt;=610,Tabel1[[#This Row],[Gruppe]]&lt;=765),Tabel1[[#This Row],[Dækmeter]],0)</f>
        <v>0</v>
      </c>
      <c r="L341">
        <v>0</v>
      </c>
      <c r="M341" t="s">
        <v>2</v>
      </c>
      <c r="N341" t="str">
        <f>VLOOKUP($F341,Statistikkoder!$A$2:$C$157,3,FALSE)</f>
        <v>Personbil</v>
      </c>
    </row>
    <row r="342" spans="1:14" x14ac:dyDescent="0.2">
      <c r="A342" t="s">
        <v>199</v>
      </c>
      <c r="B342" s="1">
        <v>0.54166666666666663</v>
      </c>
      <c r="C342" t="s">
        <v>0</v>
      </c>
      <c r="D342" t="s">
        <v>1</v>
      </c>
      <c r="E342" t="s">
        <v>192</v>
      </c>
      <c r="F342">
        <v>340</v>
      </c>
      <c r="G342" t="str">
        <f>VLOOKUP(Tabel1[[#This Row],[Gruppe]],Statistikkoder!$A$1:$C$157,2,FALSE)</f>
        <v>    Autocamper &lt; 12 meter pensionist      </v>
      </c>
      <c r="H342">
        <v>1</v>
      </c>
      <c r="I342">
        <v>2</v>
      </c>
      <c r="J342">
        <v>10</v>
      </c>
      <c r="K342">
        <f>IF(AND(Tabel1[[#This Row],[Gruppe]]&gt;=610,Tabel1[[#This Row],[Gruppe]]&lt;=765),Tabel1[[#This Row],[Dækmeter]],0)</f>
        <v>0</v>
      </c>
      <c r="L342">
        <v>0</v>
      </c>
      <c r="M342" t="s">
        <v>2</v>
      </c>
      <c r="N342" t="str">
        <f>VLOOKUP($F342,Statistikkoder!$A$2:$C$157,3,FALSE)</f>
        <v>Autocamper</v>
      </c>
    </row>
    <row r="343" spans="1:14" x14ac:dyDescent="0.2">
      <c r="A343" t="s">
        <v>199</v>
      </c>
      <c r="B343" s="1">
        <v>0.54166666666666663</v>
      </c>
      <c r="C343" t="s">
        <v>0</v>
      </c>
      <c r="D343" t="s">
        <v>1</v>
      </c>
      <c r="E343" t="s">
        <v>192</v>
      </c>
      <c r="F343">
        <v>945</v>
      </c>
      <c r="G343" t="str">
        <f>VLOOKUP(Tabel1[[#This Row],[Gruppe]],Statistikkoder!$A$1:$C$157,2,FALSE)</f>
        <v xml:space="preserve">    Pendler Bil &lt; 1,95 m                            </v>
      </c>
      <c r="H343">
        <v>9</v>
      </c>
      <c r="I343">
        <v>12</v>
      </c>
      <c r="J343">
        <v>54</v>
      </c>
      <c r="K343">
        <f>IF(AND(Tabel1[[#This Row],[Gruppe]]&gt;=610,Tabel1[[#This Row],[Gruppe]]&lt;=765),Tabel1[[#This Row],[Dækmeter]],0)</f>
        <v>0</v>
      </c>
      <c r="L343">
        <v>0</v>
      </c>
      <c r="M343" t="s">
        <v>2</v>
      </c>
      <c r="N343" t="str">
        <f>VLOOKUP($F343,Statistikkoder!$A$2:$C$157,3,FALSE)</f>
        <v>Personbil</v>
      </c>
    </row>
    <row r="344" spans="1:14" x14ac:dyDescent="0.2">
      <c r="A344" t="s">
        <v>199</v>
      </c>
      <c r="B344" s="1">
        <v>0.54166666666666663</v>
      </c>
      <c r="C344" t="s">
        <v>0</v>
      </c>
      <c r="D344" t="s">
        <v>1</v>
      </c>
      <c r="E344" t="s">
        <v>192</v>
      </c>
      <c r="F344">
        <v>996</v>
      </c>
      <c r="G344" t="str">
        <f>VLOOKUP(Tabel1[[#This Row],[Gruppe]],Statistikkoder!$A$1:$C$157,2,FALSE)</f>
        <v>    Passager i køretøj                            </v>
      </c>
      <c r="H344">
        <v>0</v>
      </c>
      <c r="I344">
        <v>51</v>
      </c>
      <c r="J344">
        <v>0</v>
      </c>
      <c r="K344">
        <f>IF(AND(Tabel1[[#This Row],[Gruppe]]&gt;=610,Tabel1[[#This Row],[Gruppe]]&lt;=765),Tabel1[[#This Row],[Dækmeter]],0)</f>
        <v>0</v>
      </c>
      <c r="L344">
        <v>0</v>
      </c>
      <c r="M344" t="s">
        <v>2</v>
      </c>
      <c r="N344" t="str">
        <f>VLOOKUP($F344,Statistikkoder!$A$2:$C$157,3,FALSE)</f>
        <v>Passager</v>
      </c>
    </row>
    <row r="345" spans="1:14" x14ac:dyDescent="0.2">
      <c r="A345" t="s">
        <v>199</v>
      </c>
      <c r="B345" s="1">
        <v>0.61458333333333337</v>
      </c>
      <c r="C345" t="s">
        <v>3</v>
      </c>
      <c r="D345" t="s">
        <v>4</v>
      </c>
      <c r="E345" t="s">
        <v>192</v>
      </c>
      <c r="F345">
        <v>10</v>
      </c>
      <c r="G345" t="str">
        <f>VLOOKUP(Tabel1[[#This Row],[Gruppe]],Statistikkoder!$A$1:$C$157,2,FALSE)</f>
        <v>    Voksen gående                    </v>
      </c>
      <c r="H345">
        <v>0</v>
      </c>
      <c r="I345">
        <v>20</v>
      </c>
      <c r="J345">
        <v>0</v>
      </c>
      <c r="K345">
        <f>IF(AND(Tabel1[[#This Row],[Gruppe]]&gt;=610,Tabel1[[#This Row],[Gruppe]]&lt;=765),Tabel1[[#This Row],[Dækmeter]],0)</f>
        <v>0</v>
      </c>
      <c r="L345">
        <v>0</v>
      </c>
      <c r="M345" t="s">
        <v>2</v>
      </c>
      <c r="N345" t="str">
        <f>VLOOKUP($F345,Statistikkoder!$A$2:$C$157,3,FALSE)</f>
        <v>Passager</v>
      </c>
    </row>
    <row r="346" spans="1:14" x14ac:dyDescent="0.2">
      <c r="A346" t="s">
        <v>199</v>
      </c>
      <c r="B346" s="1">
        <v>0.61458333333333337</v>
      </c>
      <c r="C346" t="s">
        <v>3</v>
      </c>
      <c r="D346" t="s">
        <v>4</v>
      </c>
      <c r="E346" t="s">
        <v>192</v>
      </c>
      <c r="F346">
        <v>15</v>
      </c>
      <c r="G346" t="str">
        <f>VLOOKUP(Tabel1[[#This Row],[Gruppe]],Statistikkoder!$A$1:$C$157,2,FALSE)</f>
        <v>    Voksen gående Pendler            </v>
      </c>
      <c r="H346">
        <v>0</v>
      </c>
      <c r="I346">
        <v>6</v>
      </c>
      <c r="J346">
        <v>0</v>
      </c>
      <c r="K346">
        <f>IF(AND(Tabel1[[#This Row],[Gruppe]]&gt;=610,Tabel1[[#This Row],[Gruppe]]&lt;=765),Tabel1[[#This Row],[Dækmeter]],0)</f>
        <v>0</v>
      </c>
      <c r="L346">
        <v>0</v>
      </c>
      <c r="M346" t="s">
        <v>2</v>
      </c>
      <c r="N346" t="str">
        <f>VLOOKUP($F346,Statistikkoder!$A$2:$C$157,3,FALSE)</f>
        <v>Passager</v>
      </c>
    </row>
    <row r="347" spans="1:14" x14ac:dyDescent="0.2">
      <c r="A347" t="s">
        <v>199</v>
      </c>
      <c r="B347" s="1">
        <v>0.61458333333333337</v>
      </c>
      <c r="C347" t="s">
        <v>3</v>
      </c>
      <c r="D347" t="s">
        <v>4</v>
      </c>
      <c r="E347" t="s">
        <v>192</v>
      </c>
      <c r="F347">
        <v>25</v>
      </c>
      <c r="G347" t="str">
        <f>VLOOKUP(Tabel1[[#This Row],[Gruppe]],Statistikkoder!$A$1:$C$157,2,FALSE)</f>
        <v>    Barn 4-15 år gående              </v>
      </c>
      <c r="H347">
        <v>0</v>
      </c>
      <c r="I347">
        <v>6</v>
      </c>
      <c r="J347">
        <v>0</v>
      </c>
      <c r="K347">
        <f>IF(AND(Tabel1[[#This Row],[Gruppe]]&gt;=610,Tabel1[[#This Row],[Gruppe]]&lt;=765),Tabel1[[#This Row],[Dækmeter]],0)</f>
        <v>0</v>
      </c>
      <c r="L347">
        <v>0</v>
      </c>
      <c r="M347" t="s">
        <v>2</v>
      </c>
      <c r="N347" t="str">
        <f>VLOOKUP($F347,Statistikkoder!$A$2:$C$157,3,FALSE)</f>
        <v>Passager</v>
      </c>
    </row>
    <row r="348" spans="1:14" x14ac:dyDescent="0.2">
      <c r="A348" t="s">
        <v>199</v>
      </c>
      <c r="B348" s="1">
        <v>0.61458333333333337</v>
      </c>
      <c r="C348" t="s">
        <v>3</v>
      </c>
      <c r="D348" t="s">
        <v>4</v>
      </c>
      <c r="E348" t="s">
        <v>192</v>
      </c>
      <c r="F348">
        <v>40</v>
      </c>
      <c r="G348" t="str">
        <f>VLOOKUP(Tabel1[[#This Row],[Gruppe]],Statistikkoder!$A$1:$C$157,2,FALSE)</f>
        <v>    Pensionist gående                </v>
      </c>
      <c r="H348">
        <v>0</v>
      </c>
      <c r="I348">
        <v>6</v>
      </c>
      <c r="J348">
        <v>0</v>
      </c>
      <c r="K348">
        <f>IF(AND(Tabel1[[#This Row],[Gruppe]]&gt;=610,Tabel1[[#This Row],[Gruppe]]&lt;=765),Tabel1[[#This Row],[Dækmeter]],0)</f>
        <v>0</v>
      </c>
      <c r="L348">
        <v>0</v>
      </c>
      <c r="M348" t="s">
        <v>2</v>
      </c>
      <c r="N348" t="str">
        <f>VLOOKUP($F348,Statistikkoder!$A$2:$C$157,3,FALSE)</f>
        <v>Passager</v>
      </c>
    </row>
    <row r="349" spans="1:14" x14ac:dyDescent="0.2">
      <c r="A349" t="s">
        <v>199</v>
      </c>
      <c r="B349" s="1">
        <v>0.61458333333333337</v>
      </c>
      <c r="C349" t="s">
        <v>3</v>
      </c>
      <c r="D349" t="s">
        <v>4</v>
      </c>
      <c r="E349" t="s">
        <v>192</v>
      </c>
      <c r="F349">
        <v>110</v>
      </c>
      <c r="G349" t="str">
        <f>VLOOKUP(Tabel1[[#This Row],[Gruppe]],Statistikkoder!$A$1:$C$157,2,FALSE)</f>
        <v>    Bil &lt; 1,95 m                            </v>
      </c>
      <c r="H349">
        <v>46</v>
      </c>
      <c r="I349">
        <v>112</v>
      </c>
      <c r="J349">
        <v>276</v>
      </c>
      <c r="K349">
        <f>IF(AND(Tabel1[[#This Row],[Gruppe]]&gt;=610,Tabel1[[#This Row],[Gruppe]]&lt;=765),Tabel1[[#This Row],[Dækmeter]],0)</f>
        <v>0</v>
      </c>
      <c r="L349">
        <v>0</v>
      </c>
      <c r="M349" t="s">
        <v>2</v>
      </c>
      <c r="N349" t="str">
        <f>VLOOKUP($F349,Statistikkoder!$A$2:$C$157,3,FALSE)</f>
        <v>Personbil</v>
      </c>
    </row>
    <row r="350" spans="1:14" x14ac:dyDescent="0.2">
      <c r="A350" t="s">
        <v>199</v>
      </c>
      <c r="B350" s="1">
        <v>0.61458333333333337</v>
      </c>
      <c r="C350" t="s">
        <v>3</v>
      </c>
      <c r="D350" t="s">
        <v>4</v>
      </c>
      <c r="E350" t="s">
        <v>192</v>
      </c>
      <c r="F350">
        <v>114</v>
      </c>
      <c r="G350" t="str">
        <f>VLOOKUP(Tabel1[[#This Row],[Gruppe]],Statistikkoder!$A$1:$C$157,2,FALSE)</f>
        <v>    Bil Fribillet                            </v>
      </c>
      <c r="H350">
        <v>1</v>
      </c>
      <c r="I350">
        <v>2</v>
      </c>
      <c r="J350">
        <v>5</v>
      </c>
      <c r="K350">
        <f>IF(AND(Tabel1[[#This Row],[Gruppe]]&gt;=610,Tabel1[[#This Row],[Gruppe]]&lt;=765),Tabel1[[#This Row],[Dækmeter]],0)</f>
        <v>0</v>
      </c>
      <c r="L350">
        <v>0</v>
      </c>
      <c r="M350" t="s">
        <v>2</v>
      </c>
      <c r="N350" t="str">
        <f>VLOOKUP($F350,Statistikkoder!$A$2:$C$157,3,FALSE)</f>
        <v>Personbil</v>
      </c>
    </row>
    <row r="351" spans="1:14" x14ac:dyDescent="0.2">
      <c r="A351" t="s">
        <v>199</v>
      </c>
      <c r="B351" s="1">
        <v>0.61458333333333337</v>
      </c>
      <c r="C351" t="s">
        <v>3</v>
      </c>
      <c r="D351" t="s">
        <v>4</v>
      </c>
      <c r="E351" t="s">
        <v>192</v>
      </c>
      <c r="F351">
        <v>115</v>
      </c>
      <c r="G351" t="str">
        <f>VLOOKUP(Tabel1[[#This Row],[Gruppe]],Statistikkoder!$A$1:$C$157,2,FALSE)</f>
        <v>    Bil &lt; 1,95 m med anhænger                </v>
      </c>
      <c r="H351">
        <v>1</v>
      </c>
      <c r="I351">
        <v>1</v>
      </c>
      <c r="J351">
        <v>6</v>
      </c>
      <c r="K351">
        <f>IF(AND(Tabel1[[#This Row],[Gruppe]]&gt;=610,Tabel1[[#This Row],[Gruppe]]&lt;=765),Tabel1[[#This Row],[Dækmeter]],0)</f>
        <v>0</v>
      </c>
      <c r="L351">
        <v>0</v>
      </c>
      <c r="M351" t="s">
        <v>2</v>
      </c>
      <c r="N351" t="str">
        <f>VLOOKUP($F351,Statistikkoder!$A$2:$C$157,3,FALSE)</f>
        <v>Personbil</v>
      </c>
    </row>
    <row r="352" spans="1:14" x14ac:dyDescent="0.2">
      <c r="A352" t="s">
        <v>199</v>
      </c>
      <c r="B352" s="1">
        <v>0.61458333333333337</v>
      </c>
      <c r="C352" t="s">
        <v>3</v>
      </c>
      <c r="D352" t="s">
        <v>4</v>
      </c>
      <c r="E352" t="s">
        <v>192</v>
      </c>
      <c r="F352">
        <v>130</v>
      </c>
      <c r="G352" t="str">
        <f>VLOOKUP(Tabel1[[#This Row],[Gruppe]],Statistikkoder!$A$1:$C$157,2,FALSE)</f>
        <v>    Bil &lt; 1,95 m pensionist                  </v>
      </c>
      <c r="H352">
        <v>11</v>
      </c>
      <c r="I352">
        <v>20</v>
      </c>
      <c r="J352">
        <v>66</v>
      </c>
      <c r="K352">
        <f>IF(AND(Tabel1[[#This Row],[Gruppe]]&gt;=610,Tabel1[[#This Row],[Gruppe]]&lt;=765),Tabel1[[#This Row],[Dækmeter]],0)</f>
        <v>0</v>
      </c>
      <c r="L352">
        <v>0</v>
      </c>
      <c r="M352" t="s">
        <v>2</v>
      </c>
      <c r="N352" t="str">
        <f>VLOOKUP($F352,Statistikkoder!$A$2:$C$157,3,FALSE)</f>
        <v>Personbil</v>
      </c>
    </row>
    <row r="353" spans="1:14" x14ac:dyDescent="0.2">
      <c r="A353" t="s">
        <v>199</v>
      </c>
      <c r="B353" s="1">
        <v>0.61458333333333337</v>
      </c>
      <c r="C353" t="s">
        <v>3</v>
      </c>
      <c r="D353" t="s">
        <v>4</v>
      </c>
      <c r="E353" t="s">
        <v>192</v>
      </c>
      <c r="F353">
        <v>510</v>
      </c>
      <c r="G353" t="str">
        <f>VLOOKUP(Tabel1[[#This Row],[Gruppe]],Statistikkoder!$A$1:$C$157,2,FALSE)</f>
        <v>    Cykel Voksen                            </v>
      </c>
      <c r="H353">
        <v>1</v>
      </c>
      <c r="I353">
        <v>0</v>
      </c>
      <c r="J353">
        <v>1</v>
      </c>
      <c r="K353">
        <f>IF(AND(Tabel1[[#This Row],[Gruppe]]&gt;=610,Tabel1[[#This Row],[Gruppe]]&lt;=765),Tabel1[[#This Row],[Dækmeter]],0)</f>
        <v>0</v>
      </c>
      <c r="L353">
        <v>0</v>
      </c>
      <c r="M353" t="s">
        <v>2</v>
      </c>
      <c r="N353" t="str">
        <f>VLOOKUP($F353,Statistikkoder!$A$2:$C$157,3,FALSE)</f>
        <v>Cykel</v>
      </c>
    </row>
    <row r="354" spans="1:14" x14ac:dyDescent="0.2">
      <c r="A354" t="s">
        <v>199</v>
      </c>
      <c r="B354" s="1">
        <v>0.61458333333333337</v>
      </c>
      <c r="C354" t="s">
        <v>3</v>
      </c>
      <c r="D354" t="s">
        <v>4</v>
      </c>
      <c r="E354" t="s">
        <v>192</v>
      </c>
      <c r="F354">
        <v>730</v>
      </c>
      <c r="G354" t="str">
        <f>VLOOKUP(Tabel1[[#This Row],[Gruppe]],Statistikkoder!$A$1:$C$157,2,FALSE)</f>
        <v>    Sættervogn 17 m. max 40 tons            </v>
      </c>
      <c r="H354">
        <v>1</v>
      </c>
      <c r="I354">
        <v>0</v>
      </c>
      <c r="J354">
        <v>17</v>
      </c>
      <c r="K354">
        <f>IF(AND(Tabel1[[#This Row],[Gruppe]]&gt;=610,Tabel1[[#This Row],[Gruppe]]&lt;=765),Tabel1[[#This Row],[Dækmeter]],0)</f>
        <v>17</v>
      </c>
      <c r="L354">
        <v>0</v>
      </c>
      <c r="M354" t="s">
        <v>2</v>
      </c>
      <c r="N354" t="str">
        <f>VLOOKUP($F354,Statistikkoder!$A$2:$C$157,3,FALSE)</f>
        <v>Sættevogn</v>
      </c>
    </row>
    <row r="355" spans="1:14" x14ac:dyDescent="0.2">
      <c r="A355" t="s">
        <v>199</v>
      </c>
      <c r="B355" s="1">
        <v>0.61458333333333337</v>
      </c>
      <c r="C355" t="s">
        <v>3</v>
      </c>
      <c r="D355" t="s">
        <v>4</v>
      </c>
      <c r="E355" t="s">
        <v>192</v>
      </c>
      <c r="F355">
        <v>945</v>
      </c>
      <c r="G355" t="str">
        <f>VLOOKUP(Tabel1[[#This Row],[Gruppe]],Statistikkoder!$A$1:$C$157,2,FALSE)</f>
        <v xml:space="preserve">    Pendler Bil &lt; 1,95 m                            </v>
      </c>
      <c r="H355">
        <v>20</v>
      </c>
      <c r="I355">
        <v>35</v>
      </c>
      <c r="J355">
        <v>120</v>
      </c>
      <c r="K355">
        <f>IF(AND(Tabel1[[#This Row],[Gruppe]]&gt;=610,Tabel1[[#This Row],[Gruppe]]&lt;=765),Tabel1[[#This Row],[Dækmeter]],0)</f>
        <v>0</v>
      </c>
      <c r="L355">
        <v>0</v>
      </c>
      <c r="M355" t="s">
        <v>2</v>
      </c>
      <c r="N355" t="str">
        <f>VLOOKUP($F355,Statistikkoder!$A$2:$C$157,3,FALSE)</f>
        <v>Personbil</v>
      </c>
    </row>
    <row r="356" spans="1:14" x14ac:dyDescent="0.2">
      <c r="A356" t="s">
        <v>199</v>
      </c>
      <c r="B356" s="1">
        <v>0.61458333333333337</v>
      </c>
      <c r="C356" t="s">
        <v>3</v>
      </c>
      <c r="D356" t="s">
        <v>4</v>
      </c>
      <c r="E356" t="s">
        <v>192</v>
      </c>
      <c r="F356">
        <v>950</v>
      </c>
      <c r="G356" t="str">
        <f>VLOOKUP(Tabel1[[#This Row],[Gruppe]],Statistikkoder!$A$1:$C$157,2,FALSE)</f>
        <v>    Pendler Bil &gt; 1,95 m                            </v>
      </c>
      <c r="H356">
        <v>1</v>
      </c>
      <c r="I356">
        <v>4</v>
      </c>
      <c r="J356">
        <v>6</v>
      </c>
      <c r="K356">
        <f>IF(AND(Tabel1[[#This Row],[Gruppe]]&gt;=610,Tabel1[[#This Row],[Gruppe]]&lt;=765),Tabel1[[#This Row],[Dækmeter]],0)</f>
        <v>0</v>
      </c>
      <c r="L356">
        <v>0</v>
      </c>
      <c r="M356" t="s">
        <v>2</v>
      </c>
      <c r="N356" t="str">
        <f>VLOOKUP($F356,Statistikkoder!$A$2:$C$157,3,FALSE)</f>
        <v>Personbil</v>
      </c>
    </row>
    <row r="357" spans="1:14" x14ac:dyDescent="0.2">
      <c r="A357" t="s">
        <v>199</v>
      </c>
      <c r="B357" s="1">
        <v>0.61458333333333337</v>
      </c>
      <c r="C357" t="s">
        <v>3</v>
      </c>
      <c r="D357" t="s">
        <v>4</v>
      </c>
      <c r="E357" t="s">
        <v>192</v>
      </c>
      <c r="F357">
        <v>996</v>
      </c>
      <c r="G357" t="str">
        <f>VLOOKUP(Tabel1[[#This Row],[Gruppe]],Statistikkoder!$A$1:$C$157,2,FALSE)</f>
        <v>    Passager i køretøj                            </v>
      </c>
      <c r="H357">
        <v>0</v>
      </c>
      <c r="I357">
        <v>174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2</v>
      </c>
      <c r="N357" t="str">
        <f>VLOOKUP($F357,Statistikkoder!$A$2:$C$157,3,FALSE)</f>
        <v>Passager</v>
      </c>
    </row>
    <row r="358" spans="1:14" x14ac:dyDescent="0.2">
      <c r="A358" t="s">
        <v>199</v>
      </c>
      <c r="B358" s="1">
        <v>0.61458333333333337</v>
      </c>
      <c r="C358" t="s">
        <v>3</v>
      </c>
      <c r="D358" t="s">
        <v>4</v>
      </c>
      <c r="E358" t="s">
        <v>192</v>
      </c>
      <c r="F358">
        <v>997</v>
      </c>
      <c r="G358" t="str">
        <f>VLOOKUP(Tabel1[[#This Row],[Gruppe]],Statistikkoder!$A$1:$C$157,2,FALSE)</f>
        <v>    Passager ekstra i bil                          </v>
      </c>
      <c r="H358">
        <v>0</v>
      </c>
      <c r="I358">
        <v>1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2</v>
      </c>
      <c r="N358" t="str">
        <f>VLOOKUP($F358,Statistikkoder!$A$2:$C$157,3,FALSE)</f>
        <v>Passager</v>
      </c>
    </row>
    <row r="359" spans="1:14" x14ac:dyDescent="0.2">
      <c r="A359" t="s">
        <v>199</v>
      </c>
      <c r="B359" s="1">
        <v>0.6875</v>
      </c>
      <c r="C359" t="s">
        <v>0</v>
      </c>
      <c r="D359" t="s">
        <v>1</v>
      </c>
      <c r="E359" t="s">
        <v>192</v>
      </c>
      <c r="F359">
        <v>10</v>
      </c>
      <c r="G359" t="str">
        <f>VLOOKUP(Tabel1[[#This Row],[Gruppe]],Statistikkoder!$A$1:$C$157,2,FALSE)</f>
        <v>    Voksen gående                    </v>
      </c>
      <c r="H359">
        <v>0</v>
      </c>
      <c r="I359">
        <v>8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2</v>
      </c>
      <c r="N359" t="str">
        <f>VLOOKUP($F359,Statistikkoder!$A$2:$C$157,3,FALSE)</f>
        <v>Passager</v>
      </c>
    </row>
    <row r="360" spans="1:14" x14ac:dyDescent="0.2">
      <c r="A360" t="s">
        <v>199</v>
      </c>
      <c r="B360" s="1">
        <v>0.6875</v>
      </c>
      <c r="C360" t="s">
        <v>0</v>
      </c>
      <c r="D360" t="s">
        <v>1</v>
      </c>
      <c r="E360" t="s">
        <v>192</v>
      </c>
      <c r="F360">
        <v>12</v>
      </c>
      <c r="G360" t="str">
        <f>VLOOKUP(Tabel1[[#This Row],[Gruppe]],Statistikkoder!$A$1:$C$157,2,FALSE)</f>
        <v>    Efterskole                        </v>
      </c>
      <c r="H360">
        <v>0</v>
      </c>
      <c r="I360">
        <v>25</v>
      </c>
      <c r="J360">
        <v>0</v>
      </c>
      <c r="K360">
        <f>IF(AND(Tabel1[[#This Row],[Gruppe]]&gt;=610,Tabel1[[#This Row],[Gruppe]]&lt;=765),Tabel1[[#This Row],[Dækmeter]],0)</f>
        <v>0</v>
      </c>
      <c r="L360">
        <v>0</v>
      </c>
      <c r="M360" t="s">
        <v>2</v>
      </c>
      <c r="N360" t="str">
        <f>VLOOKUP($F360,Statistikkoder!$A$2:$C$157,3,FALSE)</f>
        <v>Passager</v>
      </c>
    </row>
    <row r="361" spans="1:14" x14ac:dyDescent="0.2">
      <c r="A361" t="s">
        <v>199</v>
      </c>
      <c r="B361" s="1">
        <v>0.6875</v>
      </c>
      <c r="C361" t="s">
        <v>0</v>
      </c>
      <c r="D361" t="s">
        <v>1</v>
      </c>
      <c r="E361" t="s">
        <v>192</v>
      </c>
      <c r="F361">
        <v>40</v>
      </c>
      <c r="G361" t="str">
        <f>VLOOKUP(Tabel1[[#This Row],[Gruppe]],Statistikkoder!$A$1:$C$157,2,FALSE)</f>
        <v>    Pensionist gående                </v>
      </c>
      <c r="H361">
        <v>0</v>
      </c>
      <c r="I361">
        <v>2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2</v>
      </c>
      <c r="N361" t="str">
        <f>VLOOKUP($F361,Statistikkoder!$A$2:$C$157,3,FALSE)</f>
        <v>Passager</v>
      </c>
    </row>
    <row r="362" spans="1:14" x14ac:dyDescent="0.2">
      <c r="A362" t="s">
        <v>199</v>
      </c>
      <c r="B362" s="1">
        <v>0.6875</v>
      </c>
      <c r="C362" t="s">
        <v>0</v>
      </c>
      <c r="D362" t="s">
        <v>1</v>
      </c>
      <c r="E362" t="s">
        <v>192</v>
      </c>
      <c r="F362">
        <v>110</v>
      </c>
      <c r="G362" t="str">
        <f>VLOOKUP(Tabel1[[#This Row],[Gruppe]],Statistikkoder!$A$1:$C$157,2,FALSE)</f>
        <v>    Bil &lt; 1,95 m                            </v>
      </c>
      <c r="H362">
        <v>1</v>
      </c>
      <c r="I362">
        <v>2</v>
      </c>
      <c r="J362">
        <v>6</v>
      </c>
      <c r="K362">
        <f>IF(AND(Tabel1[[#This Row],[Gruppe]]&gt;=610,Tabel1[[#This Row],[Gruppe]]&lt;=765),Tabel1[[#This Row],[Dækmeter]],0)</f>
        <v>0</v>
      </c>
      <c r="L362">
        <v>0</v>
      </c>
      <c r="M362" t="s">
        <v>2</v>
      </c>
      <c r="N362" t="str">
        <f>VLOOKUP($F362,Statistikkoder!$A$2:$C$157,3,FALSE)</f>
        <v>Personbil</v>
      </c>
    </row>
    <row r="363" spans="1:14" x14ac:dyDescent="0.2">
      <c r="A363" t="s">
        <v>199</v>
      </c>
      <c r="B363" s="1">
        <v>0.6875</v>
      </c>
      <c r="C363" t="s">
        <v>0</v>
      </c>
      <c r="D363" t="s">
        <v>1</v>
      </c>
      <c r="E363" t="s">
        <v>192</v>
      </c>
      <c r="F363">
        <v>120</v>
      </c>
      <c r="G363" t="str">
        <f>VLOOKUP(Tabel1[[#This Row],[Gruppe]],Statistikkoder!$A$1:$C$157,2,FALSE)</f>
        <v>    Bil &gt; 1,95 m                            </v>
      </c>
      <c r="H363">
        <v>2</v>
      </c>
      <c r="I363">
        <v>5</v>
      </c>
      <c r="J363">
        <v>12</v>
      </c>
      <c r="K363">
        <f>IF(AND(Tabel1[[#This Row],[Gruppe]]&gt;=610,Tabel1[[#This Row],[Gruppe]]&lt;=765),Tabel1[[#This Row],[Dækmeter]],0)</f>
        <v>0</v>
      </c>
      <c r="L363">
        <v>0</v>
      </c>
      <c r="M363" t="s">
        <v>2</v>
      </c>
      <c r="N363" t="str">
        <f>VLOOKUP($F363,Statistikkoder!$A$2:$C$157,3,FALSE)</f>
        <v>Personbil</v>
      </c>
    </row>
    <row r="364" spans="1:14" x14ac:dyDescent="0.2">
      <c r="A364" t="s">
        <v>199</v>
      </c>
      <c r="B364" s="1">
        <v>0.6875</v>
      </c>
      <c r="C364" t="s">
        <v>0</v>
      </c>
      <c r="D364" t="s">
        <v>1</v>
      </c>
      <c r="E364" t="s">
        <v>192</v>
      </c>
      <c r="F364">
        <v>130</v>
      </c>
      <c r="G364" t="str">
        <f>VLOOKUP(Tabel1[[#This Row],[Gruppe]],Statistikkoder!$A$1:$C$157,2,FALSE)</f>
        <v>    Bil &lt; 1,95 m pensionist                  </v>
      </c>
      <c r="H364">
        <v>1</v>
      </c>
      <c r="I364">
        <v>2</v>
      </c>
      <c r="J364">
        <v>6</v>
      </c>
      <c r="K364">
        <f>IF(AND(Tabel1[[#This Row],[Gruppe]]&gt;=610,Tabel1[[#This Row],[Gruppe]]&lt;=765),Tabel1[[#This Row],[Dækmeter]],0)</f>
        <v>0</v>
      </c>
      <c r="L364">
        <v>0</v>
      </c>
      <c r="M364" t="s">
        <v>2</v>
      </c>
      <c r="N364" t="str">
        <f>VLOOKUP($F364,Statistikkoder!$A$2:$C$157,3,FALSE)</f>
        <v>Personbil</v>
      </c>
    </row>
    <row r="365" spans="1:14" x14ac:dyDescent="0.2">
      <c r="A365" t="s">
        <v>199</v>
      </c>
      <c r="B365" s="1">
        <v>0.6875</v>
      </c>
      <c r="C365" t="s">
        <v>0</v>
      </c>
      <c r="D365" t="s">
        <v>1</v>
      </c>
      <c r="E365" t="s">
        <v>192</v>
      </c>
      <c r="F365">
        <v>730</v>
      </c>
      <c r="G365" t="str">
        <f>VLOOKUP(Tabel1[[#This Row],[Gruppe]],Statistikkoder!$A$1:$C$157,2,FALSE)</f>
        <v>    Sættervogn 17 m. max 40 tons            </v>
      </c>
      <c r="H365">
        <v>1</v>
      </c>
      <c r="I365">
        <v>1</v>
      </c>
      <c r="J365">
        <v>17</v>
      </c>
      <c r="K365">
        <f>IF(AND(Tabel1[[#This Row],[Gruppe]]&gt;=610,Tabel1[[#This Row],[Gruppe]]&lt;=765),Tabel1[[#This Row],[Dækmeter]],0)</f>
        <v>17</v>
      </c>
      <c r="L365">
        <v>0</v>
      </c>
      <c r="M365" t="s">
        <v>2</v>
      </c>
      <c r="N365" t="str">
        <f>VLOOKUP($F365,Statistikkoder!$A$2:$C$157,3,FALSE)</f>
        <v>Sættevogn</v>
      </c>
    </row>
    <row r="366" spans="1:14" x14ac:dyDescent="0.2">
      <c r="A366" t="s">
        <v>199</v>
      </c>
      <c r="B366" s="1">
        <v>0.6875</v>
      </c>
      <c r="C366" t="s">
        <v>0</v>
      </c>
      <c r="D366" t="s">
        <v>1</v>
      </c>
      <c r="E366" t="s">
        <v>192</v>
      </c>
      <c r="F366">
        <v>945</v>
      </c>
      <c r="G366" t="str">
        <f>VLOOKUP(Tabel1[[#This Row],[Gruppe]],Statistikkoder!$A$1:$C$157,2,FALSE)</f>
        <v xml:space="preserve">    Pendler Bil &lt; 1,95 m                            </v>
      </c>
      <c r="H366">
        <v>5</v>
      </c>
      <c r="I366">
        <v>9</v>
      </c>
      <c r="J366">
        <v>30</v>
      </c>
      <c r="K366">
        <f>IF(AND(Tabel1[[#This Row],[Gruppe]]&gt;=610,Tabel1[[#This Row],[Gruppe]]&lt;=765),Tabel1[[#This Row],[Dækmeter]],0)</f>
        <v>0</v>
      </c>
      <c r="L366">
        <v>0</v>
      </c>
      <c r="M366" t="s">
        <v>2</v>
      </c>
      <c r="N366" t="str">
        <f>VLOOKUP($F366,Statistikkoder!$A$2:$C$157,3,FALSE)</f>
        <v>Personbil</v>
      </c>
    </row>
    <row r="367" spans="1:14" x14ac:dyDescent="0.2">
      <c r="A367" t="s">
        <v>199</v>
      </c>
      <c r="B367" s="1">
        <v>0.6875</v>
      </c>
      <c r="C367" t="s">
        <v>0</v>
      </c>
      <c r="D367" t="s">
        <v>1</v>
      </c>
      <c r="E367" t="s">
        <v>192</v>
      </c>
      <c r="F367">
        <v>996</v>
      </c>
      <c r="G367" t="str">
        <f>VLOOKUP(Tabel1[[#This Row],[Gruppe]],Statistikkoder!$A$1:$C$157,2,FALSE)</f>
        <v>    Passager i køretøj                            </v>
      </c>
      <c r="H367">
        <v>0</v>
      </c>
      <c r="I367">
        <v>19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2</v>
      </c>
      <c r="N367" t="str">
        <f>VLOOKUP($F367,Statistikkoder!$A$2:$C$157,3,FALSE)</f>
        <v>Passager</v>
      </c>
    </row>
    <row r="368" spans="1:14" x14ac:dyDescent="0.2">
      <c r="A368" t="s">
        <v>199</v>
      </c>
      <c r="B368" s="1">
        <v>0.6875</v>
      </c>
      <c r="C368" t="s">
        <v>0</v>
      </c>
      <c r="D368" t="s">
        <v>1</v>
      </c>
      <c r="E368" t="s">
        <v>192</v>
      </c>
      <c r="F368">
        <v>997</v>
      </c>
      <c r="G368" t="str">
        <f>VLOOKUP(Tabel1[[#This Row],[Gruppe]],Statistikkoder!$A$1:$C$157,2,FALSE)</f>
        <v>    Passager ekstra i bil                          </v>
      </c>
      <c r="H368">
        <v>0</v>
      </c>
      <c r="I368">
        <v>1</v>
      </c>
      <c r="J368">
        <v>0</v>
      </c>
      <c r="K368">
        <f>IF(AND(Tabel1[[#This Row],[Gruppe]]&gt;=610,Tabel1[[#This Row],[Gruppe]]&lt;=765),Tabel1[[#This Row],[Dækmeter]],0)</f>
        <v>0</v>
      </c>
      <c r="L368">
        <v>0</v>
      </c>
      <c r="M368" t="s">
        <v>2</v>
      </c>
      <c r="N368" t="str">
        <f>VLOOKUP($F368,Statistikkoder!$A$2:$C$157,3,FALSE)</f>
        <v>Passager</v>
      </c>
    </row>
    <row r="369" spans="1:14" x14ac:dyDescent="0.2">
      <c r="A369" t="s">
        <v>199</v>
      </c>
      <c r="B369" s="1">
        <v>0.76041666666666663</v>
      </c>
      <c r="C369" t="s">
        <v>3</v>
      </c>
      <c r="D369" t="s">
        <v>4</v>
      </c>
      <c r="E369" t="s">
        <v>192</v>
      </c>
      <c r="F369">
        <v>10</v>
      </c>
      <c r="G369" t="str">
        <f>VLOOKUP(Tabel1[[#This Row],[Gruppe]],Statistikkoder!$A$1:$C$157,2,FALSE)</f>
        <v>    Voksen gående                    </v>
      </c>
      <c r="H369">
        <v>0</v>
      </c>
      <c r="I369">
        <v>27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2</v>
      </c>
      <c r="N369" t="str">
        <f>VLOOKUP($F369,Statistikkoder!$A$2:$C$157,3,FALSE)</f>
        <v>Passager</v>
      </c>
    </row>
    <row r="370" spans="1:14" x14ac:dyDescent="0.2">
      <c r="A370" t="s">
        <v>199</v>
      </c>
      <c r="B370" s="1">
        <v>0.76041666666666663</v>
      </c>
      <c r="C370" t="s">
        <v>3</v>
      </c>
      <c r="D370" t="s">
        <v>4</v>
      </c>
      <c r="E370" t="s">
        <v>192</v>
      </c>
      <c r="F370">
        <v>15</v>
      </c>
      <c r="G370" t="str">
        <f>VLOOKUP(Tabel1[[#This Row],[Gruppe]],Statistikkoder!$A$1:$C$157,2,FALSE)</f>
        <v>    Voksen gående Pendler            </v>
      </c>
      <c r="H370">
        <v>0</v>
      </c>
      <c r="I370">
        <v>3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2</v>
      </c>
      <c r="N370" t="str">
        <f>VLOOKUP($F370,Statistikkoder!$A$2:$C$157,3,FALSE)</f>
        <v>Passager</v>
      </c>
    </row>
    <row r="371" spans="1:14" x14ac:dyDescent="0.2">
      <c r="A371" t="s">
        <v>199</v>
      </c>
      <c r="B371" s="1">
        <v>0.76041666666666663</v>
      </c>
      <c r="C371" t="s">
        <v>3</v>
      </c>
      <c r="D371" t="s">
        <v>4</v>
      </c>
      <c r="E371" t="s">
        <v>192</v>
      </c>
      <c r="F371">
        <v>25</v>
      </c>
      <c r="G371" t="str">
        <f>VLOOKUP(Tabel1[[#This Row],[Gruppe]],Statistikkoder!$A$1:$C$157,2,FALSE)</f>
        <v>    Barn 4-15 år gående              </v>
      </c>
      <c r="H371">
        <v>0</v>
      </c>
      <c r="I371">
        <v>1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2</v>
      </c>
      <c r="N371" t="str">
        <f>VLOOKUP($F371,Statistikkoder!$A$2:$C$157,3,FALSE)</f>
        <v>Passager</v>
      </c>
    </row>
    <row r="372" spans="1:14" x14ac:dyDescent="0.2">
      <c r="A372" t="s">
        <v>199</v>
      </c>
      <c r="B372" s="1">
        <v>0.76041666666666663</v>
      </c>
      <c r="C372" t="s">
        <v>3</v>
      </c>
      <c r="D372" t="s">
        <v>4</v>
      </c>
      <c r="E372" t="s">
        <v>192</v>
      </c>
      <c r="F372">
        <v>27</v>
      </c>
      <c r="G372" t="str">
        <f>VLOOKUP(Tabel1[[#This Row],[Gruppe]],Statistikkoder!$A$1:$C$157,2,FALSE)</f>
        <v>    Barn 4-15 år gående Pendler      </v>
      </c>
      <c r="H372">
        <v>0</v>
      </c>
      <c r="I372">
        <v>1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2</v>
      </c>
      <c r="N372" t="str">
        <f>VLOOKUP($F372,Statistikkoder!$A$2:$C$157,3,FALSE)</f>
        <v>Passager</v>
      </c>
    </row>
    <row r="373" spans="1:14" x14ac:dyDescent="0.2">
      <c r="A373" t="s">
        <v>199</v>
      </c>
      <c r="B373" s="1">
        <v>0.76041666666666663</v>
      </c>
      <c r="C373" t="s">
        <v>3</v>
      </c>
      <c r="D373" t="s">
        <v>4</v>
      </c>
      <c r="E373" t="s">
        <v>192</v>
      </c>
      <c r="F373">
        <v>40</v>
      </c>
      <c r="G373" t="str">
        <f>VLOOKUP(Tabel1[[#This Row],[Gruppe]],Statistikkoder!$A$1:$C$157,2,FALSE)</f>
        <v>    Pensionist gående                </v>
      </c>
      <c r="H373">
        <v>0</v>
      </c>
      <c r="I373">
        <v>1</v>
      </c>
      <c r="J373">
        <v>0</v>
      </c>
      <c r="K373">
        <f>IF(AND(Tabel1[[#This Row],[Gruppe]]&gt;=610,Tabel1[[#This Row],[Gruppe]]&lt;=765),Tabel1[[#This Row],[Dækmeter]],0)</f>
        <v>0</v>
      </c>
      <c r="L373">
        <v>0</v>
      </c>
      <c r="M373" t="s">
        <v>2</v>
      </c>
      <c r="N373" t="str">
        <f>VLOOKUP($F373,Statistikkoder!$A$2:$C$157,3,FALSE)</f>
        <v>Passager</v>
      </c>
    </row>
    <row r="374" spans="1:14" x14ac:dyDescent="0.2">
      <c r="A374" t="s">
        <v>199</v>
      </c>
      <c r="B374" s="1">
        <v>0.76041666666666663</v>
      </c>
      <c r="C374" t="s">
        <v>3</v>
      </c>
      <c r="D374" t="s">
        <v>4</v>
      </c>
      <c r="E374" t="s">
        <v>192</v>
      </c>
      <c r="F374">
        <v>110</v>
      </c>
      <c r="G374" t="str">
        <f>VLOOKUP(Tabel1[[#This Row],[Gruppe]],Statistikkoder!$A$1:$C$157,2,FALSE)</f>
        <v>    Bil &lt; 1,95 m                            </v>
      </c>
      <c r="H374">
        <v>16</v>
      </c>
      <c r="I374">
        <v>42</v>
      </c>
      <c r="J374">
        <v>96</v>
      </c>
      <c r="K374">
        <f>IF(AND(Tabel1[[#This Row],[Gruppe]]&gt;=610,Tabel1[[#This Row],[Gruppe]]&lt;=765),Tabel1[[#This Row],[Dækmeter]],0)</f>
        <v>0</v>
      </c>
      <c r="L374">
        <v>0</v>
      </c>
      <c r="M374" t="s">
        <v>2</v>
      </c>
      <c r="N374" t="str">
        <f>VLOOKUP($F374,Statistikkoder!$A$2:$C$157,3,FALSE)</f>
        <v>Personbil</v>
      </c>
    </row>
    <row r="375" spans="1:14" x14ac:dyDescent="0.2">
      <c r="A375" t="s">
        <v>199</v>
      </c>
      <c r="B375" s="1">
        <v>0.76041666666666663</v>
      </c>
      <c r="C375" t="s">
        <v>3</v>
      </c>
      <c r="D375" t="s">
        <v>4</v>
      </c>
      <c r="E375" t="s">
        <v>192</v>
      </c>
      <c r="F375">
        <v>128</v>
      </c>
      <c r="G375" t="str">
        <f>VLOOKUP(Tabel1[[#This Row],[Gruppe]],Statistikkoder!$A$1:$C$157,2,FALSE)</f>
        <v xml:space="preserve">    Pendler Bil med campingvogn             </v>
      </c>
      <c r="H375">
        <v>1</v>
      </c>
      <c r="I375">
        <v>1</v>
      </c>
      <c r="J375">
        <v>12</v>
      </c>
      <c r="K375">
        <f>IF(AND(Tabel1[[#This Row],[Gruppe]]&gt;=610,Tabel1[[#This Row],[Gruppe]]&lt;=765),Tabel1[[#This Row],[Dækmeter]],0)</f>
        <v>0</v>
      </c>
      <c r="L375">
        <v>0</v>
      </c>
      <c r="M375" t="s">
        <v>2</v>
      </c>
      <c r="N375" t="str">
        <f>VLOOKUP($F375,Statistikkoder!$A$2:$C$157,3,FALSE)</f>
        <v>Personbil</v>
      </c>
    </row>
    <row r="376" spans="1:14" x14ac:dyDescent="0.2">
      <c r="A376" t="s">
        <v>199</v>
      </c>
      <c r="B376" s="1">
        <v>0.76041666666666663</v>
      </c>
      <c r="C376" t="s">
        <v>3</v>
      </c>
      <c r="D376" t="s">
        <v>4</v>
      </c>
      <c r="E376" t="s">
        <v>192</v>
      </c>
      <c r="F376">
        <v>130</v>
      </c>
      <c r="G376" t="str">
        <f>VLOOKUP(Tabel1[[#This Row],[Gruppe]],Statistikkoder!$A$1:$C$157,2,FALSE)</f>
        <v>    Bil &lt; 1,95 m pensionist                  </v>
      </c>
      <c r="H376">
        <v>3</v>
      </c>
      <c r="I376">
        <v>4</v>
      </c>
      <c r="J376">
        <v>18</v>
      </c>
      <c r="K376">
        <f>IF(AND(Tabel1[[#This Row],[Gruppe]]&gt;=610,Tabel1[[#This Row],[Gruppe]]&lt;=765),Tabel1[[#This Row],[Dækmeter]],0)</f>
        <v>0</v>
      </c>
      <c r="L376">
        <v>0</v>
      </c>
      <c r="M376" t="s">
        <v>2</v>
      </c>
      <c r="N376" t="str">
        <f>VLOOKUP($F376,Statistikkoder!$A$2:$C$157,3,FALSE)</f>
        <v>Personbil</v>
      </c>
    </row>
    <row r="377" spans="1:14" x14ac:dyDescent="0.2">
      <c r="A377" t="s">
        <v>199</v>
      </c>
      <c r="B377" s="1">
        <v>0.76041666666666663</v>
      </c>
      <c r="C377" t="s">
        <v>3</v>
      </c>
      <c r="D377" t="s">
        <v>4</v>
      </c>
      <c r="E377" t="s">
        <v>192</v>
      </c>
      <c r="F377">
        <v>131</v>
      </c>
      <c r="G377" t="str">
        <f>VLOOKUP(Tabel1[[#This Row],[Gruppe]],Statistikkoder!$A$1:$C$157,2,FALSE)</f>
        <v>    Bil &lt; 1,95 m pensionist Pendler          </v>
      </c>
      <c r="H377">
        <v>1</v>
      </c>
      <c r="I377">
        <v>2</v>
      </c>
      <c r="J377">
        <v>6</v>
      </c>
      <c r="K377">
        <f>IF(AND(Tabel1[[#This Row],[Gruppe]]&gt;=610,Tabel1[[#This Row],[Gruppe]]&lt;=765),Tabel1[[#This Row],[Dækmeter]],0)</f>
        <v>0</v>
      </c>
      <c r="L377">
        <v>0</v>
      </c>
      <c r="M377" t="s">
        <v>2</v>
      </c>
      <c r="N377" t="str">
        <f>VLOOKUP($F377,Statistikkoder!$A$2:$C$157,3,FALSE)</f>
        <v>Personbil</v>
      </c>
    </row>
    <row r="378" spans="1:14" x14ac:dyDescent="0.2">
      <c r="A378" t="s">
        <v>199</v>
      </c>
      <c r="B378" s="1">
        <v>0.76041666666666663</v>
      </c>
      <c r="C378" t="s">
        <v>3</v>
      </c>
      <c r="D378" t="s">
        <v>4</v>
      </c>
      <c r="E378" t="s">
        <v>192</v>
      </c>
      <c r="F378">
        <v>510</v>
      </c>
      <c r="G378" t="str">
        <f>VLOOKUP(Tabel1[[#This Row],[Gruppe]],Statistikkoder!$A$1:$C$157,2,FALSE)</f>
        <v>    Cykel Voksen                            </v>
      </c>
      <c r="H378">
        <v>5</v>
      </c>
      <c r="I378">
        <v>0</v>
      </c>
      <c r="J378">
        <v>5</v>
      </c>
      <c r="K378">
        <f>IF(AND(Tabel1[[#This Row],[Gruppe]]&gt;=610,Tabel1[[#This Row],[Gruppe]]&lt;=765),Tabel1[[#This Row],[Dækmeter]],0)</f>
        <v>0</v>
      </c>
      <c r="L378">
        <v>0</v>
      </c>
      <c r="M378" t="s">
        <v>2</v>
      </c>
      <c r="N378" t="str">
        <f>VLOOKUP($F378,Statistikkoder!$A$2:$C$157,3,FALSE)</f>
        <v>Cykel</v>
      </c>
    </row>
    <row r="379" spans="1:14" x14ac:dyDescent="0.2">
      <c r="A379" t="s">
        <v>199</v>
      </c>
      <c r="B379" s="1">
        <v>0.76041666666666663</v>
      </c>
      <c r="C379" t="s">
        <v>3</v>
      </c>
      <c r="D379" t="s">
        <v>4</v>
      </c>
      <c r="E379" t="s">
        <v>192</v>
      </c>
      <c r="F379">
        <v>945</v>
      </c>
      <c r="G379" t="str">
        <f>VLOOKUP(Tabel1[[#This Row],[Gruppe]],Statistikkoder!$A$1:$C$157,2,FALSE)</f>
        <v xml:space="preserve">    Pendler Bil &lt; 1,95 m                            </v>
      </c>
      <c r="H379">
        <v>23</v>
      </c>
      <c r="I379">
        <v>51</v>
      </c>
      <c r="J379">
        <v>138</v>
      </c>
      <c r="K379">
        <f>IF(AND(Tabel1[[#This Row],[Gruppe]]&gt;=610,Tabel1[[#This Row],[Gruppe]]&lt;=765),Tabel1[[#This Row],[Dækmeter]],0)</f>
        <v>0</v>
      </c>
      <c r="L379">
        <v>0</v>
      </c>
      <c r="M379" t="s">
        <v>2</v>
      </c>
      <c r="N379" t="str">
        <f>VLOOKUP($F379,Statistikkoder!$A$2:$C$157,3,FALSE)</f>
        <v>Personbil</v>
      </c>
    </row>
    <row r="380" spans="1:14" x14ac:dyDescent="0.2">
      <c r="A380" t="s">
        <v>199</v>
      </c>
      <c r="B380" s="1">
        <v>0.76041666666666663</v>
      </c>
      <c r="C380" t="s">
        <v>3</v>
      </c>
      <c r="D380" t="s">
        <v>4</v>
      </c>
      <c r="E380" t="s">
        <v>192</v>
      </c>
      <c r="F380">
        <v>996</v>
      </c>
      <c r="G380" t="str">
        <f>VLOOKUP(Tabel1[[#This Row],[Gruppe]],Statistikkoder!$A$1:$C$157,2,FALSE)</f>
        <v>    Passager i køretøj                            </v>
      </c>
      <c r="H380">
        <v>0</v>
      </c>
      <c r="I380">
        <v>100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2</v>
      </c>
      <c r="N380" t="str">
        <f>VLOOKUP($F380,Statistikkoder!$A$2:$C$157,3,FALSE)</f>
        <v>Passager</v>
      </c>
    </row>
    <row r="381" spans="1:14" x14ac:dyDescent="0.2">
      <c r="A381" t="s">
        <v>199</v>
      </c>
      <c r="B381" s="1">
        <v>0.76041666666666663</v>
      </c>
      <c r="C381" t="s">
        <v>3</v>
      </c>
      <c r="D381" t="s">
        <v>4</v>
      </c>
      <c r="E381" t="s">
        <v>192</v>
      </c>
      <c r="F381">
        <v>997</v>
      </c>
      <c r="G381" t="str">
        <f>VLOOKUP(Tabel1[[#This Row],[Gruppe]],Statistikkoder!$A$1:$C$157,2,FALSE)</f>
        <v>    Passager ekstra i bil                          </v>
      </c>
      <c r="H381">
        <v>0</v>
      </c>
      <c r="I381">
        <v>2</v>
      </c>
      <c r="J381">
        <v>0</v>
      </c>
      <c r="K381">
        <f>IF(AND(Tabel1[[#This Row],[Gruppe]]&gt;=610,Tabel1[[#This Row],[Gruppe]]&lt;=765),Tabel1[[#This Row],[Dækmeter]],0)</f>
        <v>0</v>
      </c>
      <c r="L381">
        <v>0</v>
      </c>
      <c r="M381" t="s">
        <v>2</v>
      </c>
      <c r="N381" t="str">
        <f>VLOOKUP($F381,Statistikkoder!$A$2:$C$157,3,FALSE)</f>
        <v>Passager</v>
      </c>
    </row>
    <row r="382" spans="1:14" x14ac:dyDescent="0.2">
      <c r="A382" t="s">
        <v>200</v>
      </c>
      <c r="B382" s="1">
        <v>0.2986111111111111</v>
      </c>
      <c r="C382" t="s">
        <v>0</v>
      </c>
      <c r="D382" t="s">
        <v>1</v>
      </c>
      <c r="E382" t="s">
        <v>192</v>
      </c>
      <c r="F382">
        <v>10</v>
      </c>
      <c r="G382" t="str">
        <f>VLOOKUP(Tabel1[[#This Row],[Gruppe]],Statistikkoder!$A$1:$C$157,2,FALSE)</f>
        <v>    Voksen gående                    </v>
      </c>
      <c r="H382">
        <v>0</v>
      </c>
      <c r="I382">
        <v>3</v>
      </c>
      <c r="J382">
        <v>0</v>
      </c>
      <c r="K382">
        <f>IF(AND(Tabel1[[#This Row],[Gruppe]]&gt;=610,Tabel1[[#This Row],[Gruppe]]&lt;=765),Tabel1[[#This Row],[Dækmeter]],0)</f>
        <v>0</v>
      </c>
      <c r="L382">
        <v>0</v>
      </c>
      <c r="M382" t="s">
        <v>2</v>
      </c>
      <c r="N382" t="str">
        <f>VLOOKUP($F382,Statistikkoder!$A$2:$C$157,3,FALSE)</f>
        <v>Passager</v>
      </c>
    </row>
    <row r="383" spans="1:14" x14ac:dyDescent="0.2">
      <c r="A383" t="s">
        <v>200</v>
      </c>
      <c r="B383" s="1">
        <v>0.2986111111111111</v>
      </c>
      <c r="C383" t="s">
        <v>0</v>
      </c>
      <c r="D383" t="s">
        <v>1</v>
      </c>
      <c r="E383" t="s">
        <v>192</v>
      </c>
      <c r="F383">
        <v>40</v>
      </c>
      <c r="G383" t="str">
        <f>VLOOKUP(Tabel1[[#This Row],[Gruppe]],Statistikkoder!$A$1:$C$157,2,FALSE)</f>
        <v>    Pensionist gående                </v>
      </c>
      <c r="H383">
        <v>0</v>
      </c>
      <c r="I383">
        <v>1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2</v>
      </c>
      <c r="N383" t="str">
        <f>VLOOKUP($F383,Statistikkoder!$A$2:$C$157,3,FALSE)</f>
        <v>Passager</v>
      </c>
    </row>
    <row r="384" spans="1:14" x14ac:dyDescent="0.2">
      <c r="A384" t="s">
        <v>200</v>
      </c>
      <c r="B384" s="1">
        <v>0.2986111111111111</v>
      </c>
      <c r="C384" t="s">
        <v>0</v>
      </c>
      <c r="D384" t="s">
        <v>1</v>
      </c>
      <c r="E384" t="s">
        <v>192</v>
      </c>
      <c r="F384">
        <v>110</v>
      </c>
      <c r="G384" t="str">
        <f>VLOOKUP(Tabel1[[#This Row],[Gruppe]],Statistikkoder!$A$1:$C$157,2,FALSE)</f>
        <v>    Bil &lt; 1,95 m                            </v>
      </c>
      <c r="H384">
        <v>4</v>
      </c>
      <c r="I384">
        <v>10</v>
      </c>
      <c r="J384">
        <v>24</v>
      </c>
      <c r="K384">
        <f>IF(AND(Tabel1[[#This Row],[Gruppe]]&gt;=610,Tabel1[[#This Row],[Gruppe]]&lt;=765),Tabel1[[#This Row],[Dækmeter]],0)</f>
        <v>0</v>
      </c>
      <c r="L384">
        <v>0</v>
      </c>
      <c r="M384" t="s">
        <v>2</v>
      </c>
      <c r="N384" t="str">
        <f>VLOOKUP($F384,Statistikkoder!$A$2:$C$157,3,FALSE)</f>
        <v>Personbil</v>
      </c>
    </row>
    <row r="385" spans="1:14" x14ac:dyDescent="0.2">
      <c r="A385" t="s">
        <v>200</v>
      </c>
      <c r="B385" s="1">
        <v>0.2986111111111111</v>
      </c>
      <c r="C385" t="s">
        <v>0</v>
      </c>
      <c r="D385" t="s">
        <v>1</v>
      </c>
      <c r="E385" t="s">
        <v>192</v>
      </c>
      <c r="F385">
        <v>130</v>
      </c>
      <c r="G385" t="str">
        <f>VLOOKUP(Tabel1[[#This Row],[Gruppe]],Statistikkoder!$A$1:$C$157,2,FALSE)</f>
        <v>    Bil &lt; 1,95 m pensionist                  </v>
      </c>
      <c r="H385">
        <v>1</v>
      </c>
      <c r="I385">
        <v>2</v>
      </c>
      <c r="J385">
        <v>6</v>
      </c>
      <c r="K385">
        <f>IF(AND(Tabel1[[#This Row],[Gruppe]]&gt;=610,Tabel1[[#This Row],[Gruppe]]&lt;=765),Tabel1[[#This Row],[Dækmeter]],0)</f>
        <v>0</v>
      </c>
      <c r="L385">
        <v>0</v>
      </c>
      <c r="M385" t="s">
        <v>2</v>
      </c>
      <c r="N385" t="str">
        <f>VLOOKUP($F385,Statistikkoder!$A$2:$C$157,3,FALSE)</f>
        <v>Personbil</v>
      </c>
    </row>
    <row r="386" spans="1:14" x14ac:dyDescent="0.2">
      <c r="A386" t="s">
        <v>200</v>
      </c>
      <c r="B386" s="1">
        <v>0.2986111111111111</v>
      </c>
      <c r="C386" t="s">
        <v>0</v>
      </c>
      <c r="D386" t="s">
        <v>1</v>
      </c>
      <c r="E386" t="s">
        <v>192</v>
      </c>
      <c r="F386">
        <v>510</v>
      </c>
      <c r="G386" t="str">
        <f>VLOOKUP(Tabel1[[#This Row],[Gruppe]],Statistikkoder!$A$1:$C$157,2,FALSE)</f>
        <v>    Cykel Voksen                            </v>
      </c>
      <c r="H386">
        <v>1</v>
      </c>
      <c r="I386">
        <v>0</v>
      </c>
      <c r="J386">
        <v>1</v>
      </c>
      <c r="K386">
        <f>IF(AND(Tabel1[[#This Row],[Gruppe]]&gt;=610,Tabel1[[#This Row],[Gruppe]]&lt;=765),Tabel1[[#This Row],[Dækmeter]],0)</f>
        <v>0</v>
      </c>
      <c r="L386">
        <v>0</v>
      </c>
      <c r="M386" t="s">
        <v>2</v>
      </c>
      <c r="N386" t="str">
        <f>VLOOKUP($F386,Statistikkoder!$A$2:$C$157,3,FALSE)</f>
        <v>Cykel</v>
      </c>
    </row>
    <row r="387" spans="1:14" x14ac:dyDescent="0.2">
      <c r="A387" t="s">
        <v>200</v>
      </c>
      <c r="B387" s="1">
        <v>0.2986111111111111</v>
      </c>
      <c r="C387" t="s">
        <v>0</v>
      </c>
      <c r="D387" t="s">
        <v>1</v>
      </c>
      <c r="E387" t="s">
        <v>192</v>
      </c>
      <c r="F387">
        <v>945</v>
      </c>
      <c r="G387" t="str">
        <f>VLOOKUP(Tabel1[[#This Row],[Gruppe]],Statistikkoder!$A$1:$C$157,2,FALSE)</f>
        <v xml:space="preserve">    Pendler Bil &lt; 1,95 m                            </v>
      </c>
      <c r="H387">
        <v>3</v>
      </c>
      <c r="I387">
        <v>6</v>
      </c>
      <c r="J387">
        <v>18</v>
      </c>
      <c r="K387">
        <f>IF(AND(Tabel1[[#This Row],[Gruppe]]&gt;=610,Tabel1[[#This Row],[Gruppe]]&lt;=765),Tabel1[[#This Row],[Dækmeter]],0)</f>
        <v>0</v>
      </c>
      <c r="L387">
        <v>0</v>
      </c>
      <c r="M387" t="s">
        <v>2</v>
      </c>
      <c r="N387" t="str">
        <f>VLOOKUP($F387,Statistikkoder!$A$2:$C$157,3,FALSE)</f>
        <v>Personbil</v>
      </c>
    </row>
    <row r="388" spans="1:14" x14ac:dyDescent="0.2">
      <c r="A388" t="s">
        <v>200</v>
      </c>
      <c r="B388" s="1">
        <v>0.2986111111111111</v>
      </c>
      <c r="C388" t="s">
        <v>0</v>
      </c>
      <c r="D388" t="s">
        <v>1</v>
      </c>
      <c r="E388" t="s">
        <v>192</v>
      </c>
      <c r="F388">
        <v>996</v>
      </c>
      <c r="G388" t="str">
        <f>VLOOKUP(Tabel1[[#This Row],[Gruppe]],Statistikkoder!$A$1:$C$157,2,FALSE)</f>
        <v>    Passager i køretøj                            </v>
      </c>
      <c r="H388">
        <v>0</v>
      </c>
      <c r="I388">
        <v>18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2</v>
      </c>
      <c r="N388" t="str">
        <f>VLOOKUP($F388,Statistikkoder!$A$2:$C$157,3,FALSE)</f>
        <v>Passager</v>
      </c>
    </row>
    <row r="389" spans="1:14" x14ac:dyDescent="0.2">
      <c r="A389" t="s">
        <v>200</v>
      </c>
      <c r="B389" s="1">
        <v>0.37152777777777779</v>
      </c>
      <c r="C389" t="s">
        <v>3</v>
      </c>
      <c r="D389" t="s">
        <v>4</v>
      </c>
      <c r="E389" t="s">
        <v>192</v>
      </c>
      <c r="F389">
        <v>10</v>
      </c>
      <c r="G389" t="str">
        <f>VLOOKUP(Tabel1[[#This Row],[Gruppe]],Statistikkoder!$A$1:$C$157,2,FALSE)</f>
        <v>    Voksen gående                    </v>
      </c>
      <c r="H389">
        <v>0</v>
      </c>
      <c r="I389">
        <v>3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2</v>
      </c>
      <c r="N389" t="str">
        <f>VLOOKUP($F389,Statistikkoder!$A$2:$C$157,3,FALSE)</f>
        <v>Passager</v>
      </c>
    </row>
    <row r="390" spans="1:14" x14ac:dyDescent="0.2">
      <c r="A390" t="s">
        <v>200</v>
      </c>
      <c r="B390" s="1">
        <v>0.37152777777777779</v>
      </c>
      <c r="C390" t="s">
        <v>3</v>
      </c>
      <c r="D390" t="s">
        <v>4</v>
      </c>
      <c r="E390" t="s">
        <v>192</v>
      </c>
      <c r="F390">
        <v>110</v>
      </c>
      <c r="G390" t="str">
        <f>VLOOKUP(Tabel1[[#This Row],[Gruppe]],Statistikkoder!$A$1:$C$157,2,FALSE)</f>
        <v>    Bil &lt; 1,95 m                            </v>
      </c>
      <c r="H390">
        <v>22</v>
      </c>
      <c r="I390">
        <v>43</v>
      </c>
      <c r="J390">
        <v>132</v>
      </c>
      <c r="K390">
        <f>IF(AND(Tabel1[[#This Row],[Gruppe]]&gt;=610,Tabel1[[#This Row],[Gruppe]]&lt;=765),Tabel1[[#This Row],[Dækmeter]],0)</f>
        <v>0</v>
      </c>
      <c r="L390">
        <v>0</v>
      </c>
      <c r="M390" t="s">
        <v>2</v>
      </c>
      <c r="N390" t="str">
        <f>VLOOKUP($F390,Statistikkoder!$A$2:$C$157,3,FALSE)</f>
        <v>Personbil</v>
      </c>
    </row>
    <row r="391" spans="1:14" x14ac:dyDescent="0.2">
      <c r="A391" t="s">
        <v>200</v>
      </c>
      <c r="B391" s="1">
        <v>0.37152777777777779</v>
      </c>
      <c r="C391" t="s">
        <v>3</v>
      </c>
      <c r="D391" t="s">
        <v>4</v>
      </c>
      <c r="E391" t="s">
        <v>192</v>
      </c>
      <c r="F391">
        <v>120</v>
      </c>
      <c r="G391" t="str">
        <f>VLOOKUP(Tabel1[[#This Row],[Gruppe]],Statistikkoder!$A$1:$C$157,2,FALSE)</f>
        <v>    Bil &gt; 1,95 m                            </v>
      </c>
      <c r="H391">
        <v>1</v>
      </c>
      <c r="I391">
        <v>2</v>
      </c>
      <c r="J391">
        <v>6</v>
      </c>
      <c r="K391">
        <f>IF(AND(Tabel1[[#This Row],[Gruppe]]&gt;=610,Tabel1[[#This Row],[Gruppe]]&lt;=765),Tabel1[[#This Row],[Dækmeter]],0)</f>
        <v>0</v>
      </c>
      <c r="L391">
        <v>0</v>
      </c>
      <c r="M391" t="s">
        <v>2</v>
      </c>
      <c r="N391" t="str">
        <f>VLOOKUP($F391,Statistikkoder!$A$2:$C$157,3,FALSE)</f>
        <v>Personbil</v>
      </c>
    </row>
    <row r="392" spans="1:14" x14ac:dyDescent="0.2">
      <c r="A392" t="s">
        <v>200</v>
      </c>
      <c r="B392" s="1">
        <v>0.37152777777777779</v>
      </c>
      <c r="C392" t="s">
        <v>3</v>
      </c>
      <c r="D392" t="s">
        <v>4</v>
      </c>
      <c r="E392" t="s">
        <v>192</v>
      </c>
      <c r="F392">
        <v>130</v>
      </c>
      <c r="G392" t="str">
        <f>VLOOKUP(Tabel1[[#This Row],[Gruppe]],Statistikkoder!$A$1:$C$157,2,FALSE)</f>
        <v>    Bil &lt; 1,95 m pensionist                  </v>
      </c>
      <c r="H392">
        <v>3</v>
      </c>
      <c r="I392">
        <v>5</v>
      </c>
      <c r="J392">
        <v>18</v>
      </c>
      <c r="K392">
        <f>IF(AND(Tabel1[[#This Row],[Gruppe]]&gt;=610,Tabel1[[#This Row],[Gruppe]]&lt;=765),Tabel1[[#This Row],[Dækmeter]],0)</f>
        <v>0</v>
      </c>
      <c r="L392">
        <v>0</v>
      </c>
      <c r="M392" t="s">
        <v>2</v>
      </c>
      <c r="N392" t="str">
        <f>VLOOKUP($F392,Statistikkoder!$A$2:$C$157,3,FALSE)</f>
        <v>Personbil</v>
      </c>
    </row>
    <row r="393" spans="1:14" x14ac:dyDescent="0.2">
      <c r="A393" t="s">
        <v>200</v>
      </c>
      <c r="B393" s="1">
        <v>0.37152777777777779</v>
      </c>
      <c r="C393" t="s">
        <v>3</v>
      </c>
      <c r="D393" t="s">
        <v>4</v>
      </c>
      <c r="E393" t="s">
        <v>192</v>
      </c>
      <c r="F393">
        <v>320</v>
      </c>
      <c r="G393" t="str">
        <f>VLOOKUP(Tabel1[[#This Row],[Gruppe]],Statistikkoder!$A$1:$C$157,2,FALSE)</f>
        <v>    Autocamper &lt; 12 meter                </v>
      </c>
      <c r="H393">
        <v>1</v>
      </c>
      <c r="I393">
        <v>2</v>
      </c>
      <c r="J393">
        <v>6</v>
      </c>
      <c r="K393">
        <f>IF(AND(Tabel1[[#This Row],[Gruppe]]&gt;=610,Tabel1[[#This Row],[Gruppe]]&lt;=765),Tabel1[[#This Row],[Dækmeter]],0)</f>
        <v>0</v>
      </c>
      <c r="L393">
        <v>0</v>
      </c>
      <c r="M393" t="s">
        <v>2</v>
      </c>
      <c r="N393" t="str">
        <f>VLOOKUP($F393,Statistikkoder!$A$2:$C$157,3,FALSE)</f>
        <v>Autocamper</v>
      </c>
    </row>
    <row r="394" spans="1:14" x14ac:dyDescent="0.2">
      <c r="A394" t="s">
        <v>200</v>
      </c>
      <c r="B394" s="1">
        <v>0.37152777777777779</v>
      </c>
      <c r="C394" t="s">
        <v>3</v>
      </c>
      <c r="D394" t="s">
        <v>4</v>
      </c>
      <c r="E394" t="s">
        <v>192</v>
      </c>
      <c r="F394">
        <v>945</v>
      </c>
      <c r="G394" t="str">
        <f>VLOOKUP(Tabel1[[#This Row],[Gruppe]],Statistikkoder!$A$1:$C$157,2,FALSE)</f>
        <v xml:space="preserve">    Pendler Bil &lt; 1,95 m                            </v>
      </c>
      <c r="H394">
        <v>9</v>
      </c>
      <c r="I394">
        <v>16</v>
      </c>
      <c r="J394">
        <v>54</v>
      </c>
      <c r="K394">
        <f>IF(AND(Tabel1[[#This Row],[Gruppe]]&gt;=610,Tabel1[[#This Row],[Gruppe]]&lt;=765),Tabel1[[#This Row],[Dækmeter]],0)</f>
        <v>0</v>
      </c>
      <c r="L394">
        <v>0</v>
      </c>
      <c r="M394" t="s">
        <v>2</v>
      </c>
      <c r="N394" t="str">
        <f>VLOOKUP($F394,Statistikkoder!$A$2:$C$157,3,FALSE)</f>
        <v>Personbil</v>
      </c>
    </row>
    <row r="395" spans="1:14" x14ac:dyDescent="0.2">
      <c r="A395" t="s">
        <v>200</v>
      </c>
      <c r="B395" s="1">
        <v>0.37152777777777779</v>
      </c>
      <c r="C395" t="s">
        <v>3</v>
      </c>
      <c r="D395" t="s">
        <v>4</v>
      </c>
      <c r="E395" t="s">
        <v>192</v>
      </c>
      <c r="F395">
        <v>996</v>
      </c>
      <c r="G395" t="str">
        <f>VLOOKUP(Tabel1[[#This Row],[Gruppe]],Statistikkoder!$A$1:$C$157,2,FALSE)</f>
        <v>    Passager i køretøj                            </v>
      </c>
      <c r="H395">
        <v>0</v>
      </c>
      <c r="I395">
        <v>68</v>
      </c>
      <c r="J395">
        <v>0</v>
      </c>
      <c r="K395">
        <f>IF(AND(Tabel1[[#This Row],[Gruppe]]&gt;=610,Tabel1[[#This Row],[Gruppe]]&lt;=765),Tabel1[[#This Row],[Dækmeter]],0)</f>
        <v>0</v>
      </c>
      <c r="L395">
        <v>0</v>
      </c>
      <c r="M395" t="s">
        <v>2</v>
      </c>
      <c r="N395" t="str">
        <f>VLOOKUP($F395,Statistikkoder!$A$2:$C$157,3,FALSE)</f>
        <v>Passager</v>
      </c>
    </row>
    <row r="396" spans="1:14" x14ac:dyDescent="0.2">
      <c r="A396" t="s">
        <v>200</v>
      </c>
      <c r="B396" s="1">
        <v>0.37152777777777779</v>
      </c>
      <c r="C396" t="s">
        <v>3</v>
      </c>
      <c r="D396" t="s">
        <v>4</v>
      </c>
      <c r="E396" t="s">
        <v>192</v>
      </c>
      <c r="F396">
        <v>997</v>
      </c>
      <c r="G396" t="str">
        <f>VLOOKUP(Tabel1[[#This Row],[Gruppe]],Statistikkoder!$A$1:$C$157,2,FALSE)</f>
        <v>    Passager ekstra i bil                          </v>
      </c>
      <c r="H396">
        <v>0</v>
      </c>
      <c r="I396">
        <v>2</v>
      </c>
      <c r="J396">
        <v>0</v>
      </c>
      <c r="K396">
        <f>IF(AND(Tabel1[[#This Row],[Gruppe]]&gt;=610,Tabel1[[#This Row],[Gruppe]]&lt;=765),Tabel1[[#This Row],[Dækmeter]],0)</f>
        <v>0</v>
      </c>
      <c r="L396">
        <v>0</v>
      </c>
      <c r="M396" t="s">
        <v>2</v>
      </c>
      <c r="N396" t="str">
        <f>VLOOKUP($F396,Statistikkoder!$A$2:$C$157,3,FALSE)</f>
        <v>Passager</v>
      </c>
    </row>
    <row r="397" spans="1:14" x14ac:dyDescent="0.2">
      <c r="A397" t="s">
        <v>200</v>
      </c>
      <c r="B397" s="1">
        <v>0.44444444444444442</v>
      </c>
      <c r="C397" t="s">
        <v>0</v>
      </c>
      <c r="D397" t="s">
        <v>1</v>
      </c>
      <c r="E397" t="s">
        <v>192</v>
      </c>
      <c r="F397">
        <v>10</v>
      </c>
      <c r="G397" t="str">
        <f>VLOOKUP(Tabel1[[#This Row],[Gruppe]],Statistikkoder!$A$1:$C$157,2,FALSE)</f>
        <v>    Voksen gående                    </v>
      </c>
      <c r="H397">
        <v>0</v>
      </c>
      <c r="I397">
        <v>9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2</v>
      </c>
      <c r="N397" t="str">
        <f>VLOOKUP($F397,Statistikkoder!$A$2:$C$157,3,FALSE)</f>
        <v>Passager</v>
      </c>
    </row>
    <row r="398" spans="1:14" x14ac:dyDescent="0.2">
      <c r="A398" t="s">
        <v>200</v>
      </c>
      <c r="B398" s="1">
        <v>0.44444444444444442</v>
      </c>
      <c r="C398" t="s">
        <v>0</v>
      </c>
      <c r="D398" t="s">
        <v>1</v>
      </c>
      <c r="E398" t="s">
        <v>192</v>
      </c>
      <c r="F398">
        <v>12</v>
      </c>
      <c r="G398" t="str">
        <f>VLOOKUP(Tabel1[[#This Row],[Gruppe]],Statistikkoder!$A$1:$C$157,2,FALSE)</f>
        <v>    Efterskole                        </v>
      </c>
      <c r="H398">
        <v>0</v>
      </c>
      <c r="I398">
        <v>2</v>
      </c>
      <c r="J398">
        <v>0</v>
      </c>
      <c r="K398">
        <f>IF(AND(Tabel1[[#This Row],[Gruppe]]&gt;=610,Tabel1[[#This Row],[Gruppe]]&lt;=765),Tabel1[[#This Row],[Dækmeter]],0)</f>
        <v>0</v>
      </c>
      <c r="L398">
        <v>0</v>
      </c>
      <c r="M398" t="s">
        <v>2</v>
      </c>
      <c r="N398" t="str">
        <f>VLOOKUP($F398,Statistikkoder!$A$2:$C$157,3,FALSE)</f>
        <v>Passager</v>
      </c>
    </row>
    <row r="399" spans="1:14" x14ac:dyDescent="0.2">
      <c r="A399" t="s">
        <v>200</v>
      </c>
      <c r="B399" s="1">
        <v>0.44444444444444442</v>
      </c>
      <c r="C399" t="s">
        <v>0</v>
      </c>
      <c r="D399" t="s">
        <v>1</v>
      </c>
      <c r="E399" t="s">
        <v>192</v>
      </c>
      <c r="F399">
        <v>25</v>
      </c>
      <c r="G399" t="str">
        <f>VLOOKUP(Tabel1[[#This Row],[Gruppe]],Statistikkoder!$A$1:$C$157,2,FALSE)</f>
        <v>    Barn 4-15 år gående              </v>
      </c>
      <c r="H399">
        <v>0</v>
      </c>
      <c r="I399">
        <v>1</v>
      </c>
      <c r="J399">
        <v>0</v>
      </c>
      <c r="K399">
        <f>IF(AND(Tabel1[[#This Row],[Gruppe]]&gt;=610,Tabel1[[#This Row],[Gruppe]]&lt;=765),Tabel1[[#This Row],[Dækmeter]],0)</f>
        <v>0</v>
      </c>
      <c r="L399">
        <v>0</v>
      </c>
      <c r="M399" t="s">
        <v>2</v>
      </c>
      <c r="N399" t="str">
        <f>VLOOKUP($F399,Statistikkoder!$A$2:$C$157,3,FALSE)</f>
        <v>Passager</v>
      </c>
    </row>
    <row r="400" spans="1:14" x14ac:dyDescent="0.2">
      <c r="A400" t="s">
        <v>200</v>
      </c>
      <c r="B400" s="1">
        <v>0.44444444444444442</v>
      </c>
      <c r="C400" t="s">
        <v>0</v>
      </c>
      <c r="D400" t="s">
        <v>1</v>
      </c>
      <c r="E400" t="s">
        <v>192</v>
      </c>
      <c r="F400">
        <v>110</v>
      </c>
      <c r="G400" t="str">
        <f>VLOOKUP(Tabel1[[#This Row],[Gruppe]],Statistikkoder!$A$1:$C$157,2,FALSE)</f>
        <v>    Bil &lt; 1,95 m                            </v>
      </c>
      <c r="H400">
        <v>8</v>
      </c>
      <c r="I400">
        <v>18</v>
      </c>
      <c r="J400">
        <v>48</v>
      </c>
      <c r="K400">
        <f>IF(AND(Tabel1[[#This Row],[Gruppe]]&gt;=610,Tabel1[[#This Row],[Gruppe]]&lt;=765),Tabel1[[#This Row],[Dækmeter]],0)</f>
        <v>0</v>
      </c>
      <c r="L400">
        <v>0</v>
      </c>
      <c r="M400" t="s">
        <v>2</v>
      </c>
      <c r="N400" t="str">
        <f>VLOOKUP($F400,Statistikkoder!$A$2:$C$157,3,FALSE)</f>
        <v>Personbil</v>
      </c>
    </row>
    <row r="401" spans="1:14" x14ac:dyDescent="0.2">
      <c r="A401" t="s">
        <v>200</v>
      </c>
      <c r="B401" s="1">
        <v>0.44444444444444442</v>
      </c>
      <c r="C401" t="s">
        <v>0</v>
      </c>
      <c r="D401" t="s">
        <v>1</v>
      </c>
      <c r="E401" t="s">
        <v>192</v>
      </c>
      <c r="F401">
        <v>130</v>
      </c>
      <c r="G401" t="str">
        <f>VLOOKUP(Tabel1[[#This Row],[Gruppe]],Statistikkoder!$A$1:$C$157,2,FALSE)</f>
        <v>    Bil &lt; 1,95 m pensionist                  </v>
      </c>
      <c r="H401">
        <v>4</v>
      </c>
      <c r="I401">
        <v>6</v>
      </c>
      <c r="J401">
        <v>24</v>
      </c>
      <c r="K401">
        <f>IF(AND(Tabel1[[#This Row],[Gruppe]]&gt;=610,Tabel1[[#This Row],[Gruppe]]&lt;=765),Tabel1[[#This Row],[Dækmeter]],0)</f>
        <v>0</v>
      </c>
      <c r="L401">
        <v>0</v>
      </c>
      <c r="M401" t="s">
        <v>2</v>
      </c>
      <c r="N401" t="str">
        <f>VLOOKUP($F401,Statistikkoder!$A$2:$C$157,3,FALSE)</f>
        <v>Personbil</v>
      </c>
    </row>
    <row r="402" spans="1:14" x14ac:dyDescent="0.2">
      <c r="A402" t="s">
        <v>200</v>
      </c>
      <c r="B402" s="1">
        <v>0.44444444444444442</v>
      </c>
      <c r="C402" t="s">
        <v>0</v>
      </c>
      <c r="D402" t="s">
        <v>1</v>
      </c>
      <c r="E402" t="s">
        <v>192</v>
      </c>
      <c r="F402">
        <v>131</v>
      </c>
      <c r="G402" t="str">
        <f>VLOOKUP(Tabel1[[#This Row],[Gruppe]],Statistikkoder!$A$1:$C$157,2,FALSE)</f>
        <v>    Bil &lt; 1,95 m pensionist Pendler          </v>
      </c>
      <c r="H402">
        <v>1</v>
      </c>
      <c r="I402">
        <v>2</v>
      </c>
      <c r="J402">
        <v>6</v>
      </c>
      <c r="K402">
        <f>IF(AND(Tabel1[[#This Row],[Gruppe]]&gt;=610,Tabel1[[#This Row],[Gruppe]]&lt;=765),Tabel1[[#This Row],[Dækmeter]],0)</f>
        <v>0</v>
      </c>
      <c r="L402">
        <v>0</v>
      </c>
      <c r="M402" t="s">
        <v>2</v>
      </c>
      <c r="N402" t="str">
        <f>VLOOKUP($F402,Statistikkoder!$A$2:$C$157,3,FALSE)</f>
        <v>Personbil</v>
      </c>
    </row>
    <row r="403" spans="1:14" x14ac:dyDescent="0.2">
      <c r="A403" t="s">
        <v>200</v>
      </c>
      <c r="B403" s="1">
        <v>0.44444444444444442</v>
      </c>
      <c r="C403" t="s">
        <v>0</v>
      </c>
      <c r="D403" t="s">
        <v>1</v>
      </c>
      <c r="E403" t="s">
        <v>192</v>
      </c>
      <c r="F403">
        <v>730</v>
      </c>
      <c r="G403" t="str">
        <f>VLOOKUP(Tabel1[[#This Row],[Gruppe]],Statistikkoder!$A$1:$C$157,2,FALSE)</f>
        <v>    Sættervogn 17 m. max 40 tons            </v>
      </c>
      <c r="H403">
        <v>1</v>
      </c>
      <c r="I403">
        <v>0</v>
      </c>
      <c r="J403">
        <v>17</v>
      </c>
      <c r="K403">
        <f>IF(AND(Tabel1[[#This Row],[Gruppe]]&gt;=610,Tabel1[[#This Row],[Gruppe]]&lt;=765),Tabel1[[#This Row],[Dækmeter]],0)</f>
        <v>17</v>
      </c>
      <c r="L403">
        <v>0</v>
      </c>
      <c r="M403" t="s">
        <v>2</v>
      </c>
      <c r="N403" t="str">
        <f>VLOOKUP($F403,Statistikkoder!$A$2:$C$157,3,FALSE)</f>
        <v>Sættevogn</v>
      </c>
    </row>
    <row r="404" spans="1:14" x14ac:dyDescent="0.2">
      <c r="A404" t="s">
        <v>200</v>
      </c>
      <c r="B404" s="1">
        <v>0.44444444444444442</v>
      </c>
      <c r="C404" t="s">
        <v>0</v>
      </c>
      <c r="D404" t="s">
        <v>1</v>
      </c>
      <c r="E404" t="s">
        <v>192</v>
      </c>
      <c r="F404">
        <v>945</v>
      </c>
      <c r="G404" t="str">
        <f>VLOOKUP(Tabel1[[#This Row],[Gruppe]],Statistikkoder!$A$1:$C$157,2,FALSE)</f>
        <v xml:space="preserve">    Pendler Bil &lt; 1,95 m                            </v>
      </c>
      <c r="H404">
        <v>10</v>
      </c>
      <c r="I404">
        <v>15</v>
      </c>
      <c r="J404">
        <v>60</v>
      </c>
      <c r="K404">
        <f>IF(AND(Tabel1[[#This Row],[Gruppe]]&gt;=610,Tabel1[[#This Row],[Gruppe]]&lt;=765),Tabel1[[#This Row],[Dækmeter]],0)</f>
        <v>0</v>
      </c>
      <c r="L404">
        <v>0</v>
      </c>
      <c r="M404" t="s">
        <v>2</v>
      </c>
      <c r="N404" t="str">
        <f>VLOOKUP($F404,Statistikkoder!$A$2:$C$157,3,FALSE)</f>
        <v>Personbil</v>
      </c>
    </row>
    <row r="405" spans="1:14" x14ac:dyDescent="0.2">
      <c r="A405" t="s">
        <v>200</v>
      </c>
      <c r="B405" s="1">
        <v>0.44444444444444442</v>
      </c>
      <c r="C405" t="s">
        <v>0</v>
      </c>
      <c r="D405" t="s">
        <v>1</v>
      </c>
      <c r="E405" t="s">
        <v>192</v>
      </c>
      <c r="F405">
        <v>996</v>
      </c>
      <c r="G405" t="str">
        <f>VLOOKUP(Tabel1[[#This Row],[Gruppe]],Statistikkoder!$A$1:$C$157,2,FALSE)</f>
        <v>    Passager i køretøj                            </v>
      </c>
      <c r="H405">
        <v>0</v>
      </c>
      <c r="I405">
        <v>41</v>
      </c>
      <c r="J405">
        <v>0</v>
      </c>
      <c r="K405">
        <f>IF(AND(Tabel1[[#This Row],[Gruppe]]&gt;=610,Tabel1[[#This Row],[Gruppe]]&lt;=765),Tabel1[[#This Row],[Dækmeter]],0)</f>
        <v>0</v>
      </c>
      <c r="L405">
        <v>0</v>
      </c>
      <c r="M405" t="s">
        <v>2</v>
      </c>
      <c r="N405" t="str">
        <f>VLOOKUP($F405,Statistikkoder!$A$2:$C$157,3,FALSE)</f>
        <v>Passager</v>
      </c>
    </row>
    <row r="406" spans="1:14" x14ac:dyDescent="0.2">
      <c r="A406" t="s">
        <v>200</v>
      </c>
      <c r="B406" s="1">
        <v>0.51736111111111116</v>
      </c>
      <c r="C406" t="s">
        <v>3</v>
      </c>
      <c r="D406" t="s">
        <v>4</v>
      </c>
      <c r="E406" t="s">
        <v>192</v>
      </c>
      <c r="F406">
        <v>10</v>
      </c>
      <c r="G406" t="str">
        <f>VLOOKUP(Tabel1[[#This Row],[Gruppe]],Statistikkoder!$A$1:$C$157,2,FALSE)</f>
        <v>    Voksen gående                    </v>
      </c>
      <c r="H406">
        <v>0</v>
      </c>
      <c r="I406">
        <v>5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2</v>
      </c>
      <c r="N406" t="str">
        <f>VLOOKUP($F406,Statistikkoder!$A$2:$C$157,3,FALSE)</f>
        <v>Passager</v>
      </c>
    </row>
    <row r="407" spans="1:14" x14ac:dyDescent="0.2">
      <c r="A407" t="s">
        <v>200</v>
      </c>
      <c r="B407" s="1">
        <v>0.51736111111111116</v>
      </c>
      <c r="C407" t="s">
        <v>3</v>
      </c>
      <c r="D407" t="s">
        <v>4</v>
      </c>
      <c r="E407" t="s">
        <v>192</v>
      </c>
      <c r="F407">
        <v>110</v>
      </c>
      <c r="G407" t="str">
        <f>VLOOKUP(Tabel1[[#This Row],[Gruppe]],Statistikkoder!$A$1:$C$157,2,FALSE)</f>
        <v>    Bil &lt; 1,95 m                            </v>
      </c>
      <c r="H407">
        <v>9</v>
      </c>
      <c r="I407">
        <v>17</v>
      </c>
      <c r="J407">
        <v>54</v>
      </c>
      <c r="K407">
        <f>IF(AND(Tabel1[[#This Row],[Gruppe]]&gt;=610,Tabel1[[#This Row],[Gruppe]]&lt;=765),Tabel1[[#This Row],[Dækmeter]],0)</f>
        <v>0</v>
      </c>
      <c r="L407">
        <v>0</v>
      </c>
      <c r="M407" t="s">
        <v>2</v>
      </c>
      <c r="N407" t="str">
        <f>VLOOKUP($F407,Statistikkoder!$A$2:$C$157,3,FALSE)</f>
        <v>Personbil</v>
      </c>
    </row>
    <row r="408" spans="1:14" x14ac:dyDescent="0.2">
      <c r="A408" t="s">
        <v>200</v>
      </c>
      <c r="B408" s="1">
        <v>0.51736111111111116</v>
      </c>
      <c r="C408" t="s">
        <v>3</v>
      </c>
      <c r="D408" t="s">
        <v>4</v>
      </c>
      <c r="E408" t="s">
        <v>192</v>
      </c>
      <c r="F408">
        <v>130</v>
      </c>
      <c r="G408" t="str">
        <f>VLOOKUP(Tabel1[[#This Row],[Gruppe]],Statistikkoder!$A$1:$C$157,2,FALSE)</f>
        <v>    Bil &lt; 1,95 m pensionist                  </v>
      </c>
      <c r="H408">
        <v>4</v>
      </c>
      <c r="I408">
        <v>5</v>
      </c>
      <c r="J408">
        <v>24</v>
      </c>
      <c r="K408">
        <f>IF(AND(Tabel1[[#This Row],[Gruppe]]&gt;=610,Tabel1[[#This Row],[Gruppe]]&lt;=765),Tabel1[[#This Row],[Dækmeter]],0)</f>
        <v>0</v>
      </c>
      <c r="L408">
        <v>0</v>
      </c>
      <c r="M408" t="s">
        <v>2</v>
      </c>
      <c r="N408" t="str">
        <f>VLOOKUP($F408,Statistikkoder!$A$2:$C$157,3,FALSE)</f>
        <v>Personbil</v>
      </c>
    </row>
    <row r="409" spans="1:14" x14ac:dyDescent="0.2">
      <c r="A409" t="s">
        <v>200</v>
      </c>
      <c r="B409" s="1">
        <v>0.51736111111111116</v>
      </c>
      <c r="C409" t="s">
        <v>3</v>
      </c>
      <c r="D409" t="s">
        <v>4</v>
      </c>
      <c r="E409" t="s">
        <v>192</v>
      </c>
      <c r="F409">
        <v>730</v>
      </c>
      <c r="G409" t="str">
        <f>VLOOKUP(Tabel1[[#This Row],[Gruppe]],Statistikkoder!$A$1:$C$157,2,FALSE)</f>
        <v>    Sættervogn 17 m. max 40 tons            </v>
      </c>
      <c r="H409">
        <v>1</v>
      </c>
      <c r="I409">
        <v>0</v>
      </c>
      <c r="J409">
        <v>17</v>
      </c>
      <c r="K409">
        <f>IF(AND(Tabel1[[#This Row],[Gruppe]]&gt;=610,Tabel1[[#This Row],[Gruppe]]&lt;=765),Tabel1[[#This Row],[Dækmeter]],0)</f>
        <v>17</v>
      </c>
      <c r="L409">
        <v>0</v>
      </c>
      <c r="M409" t="s">
        <v>2</v>
      </c>
      <c r="N409" t="str">
        <f>VLOOKUP($F409,Statistikkoder!$A$2:$C$157,3,FALSE)</f>
        <v>Sættevogn</v>
      </c>
    </row>
    <row r="410" spans="1:14" x14ac:dyDescent="0.2">
      <c r="A410" t="s">
        <v>200</v>
      </c>
      <c r="B410" s="1">
        <v>0.51736111111111116</v>
      </c>
      <c r="C410" t="s">
        <v>3</v>
      </c>
      <c r="D410" t="s">
        <v>4</v>
      </c>
      <c r="E410" t="s">
        <v>192</v>
      </c>
      <c r="F410">
        <v>945</v>
      </c>
      <c r="G410" t="str">
        <f>VLOOKUP(Tabel1[[#This Row],[Gruppe]],Statistikkoder!$A$1:$C$157,2,FALSE)</f>
        <v xml:space="preserve">    Pendler Bil &lt; 1,95 m                            </v>
      </c>
      <c r="H410">
        <v>3</v>
      </c>
      <c r="I410">
        <v>5</v>
      </c>
      <c r="J410">
        <v>18</v>
      </c>
      <c r="K410">
        <f>IF(AND(Tabel1[[#This Row],[Gruppe]]&gt;=610,Tabel1[[#This Row],[Gruppe]]&lt;=765),Tabel1[[#This Row],[Dækmeter]],0)</f>
        <v>0</v>
      </c>
      <c r="L410">
        <v>0</v>
      </c>
      <c r="M410" t="s">
        <v>2</v>
      </c>
      <c r="N410" t="str">
        <f>VLOOKUP($F410,Statistikkoder!$A$2:$C$157,3,FALSE)</f>
        <v>Personbil</v>
      </c>
    </row>
    <row r="411" spans="1:14" x14ac:dyDescent="0.2">
      <c r="A411" t="s">
        <v>200</v>
      </c>
      <c r="B411" s="1">
        <v>0.51736111111111116</v>
      </c>
      <c r="C411" t="s">
        <v>3</v>
      </c>
      <c r="D411" t="s">
        <v>4</v>
      </c>
      <c r="E411" t="s">
        <v>192</v>
      </c>
      <c r="F411">
        <v>996</v>
      </c>
      <c r="G411" t="str">
        <f>VLOOKUP(Tabel1[[#This Row],[Gruppe]],Statistikkoder!$A$1:$C$157,2,FALSE)</f>
        <v>    Passager i køretøj                            </v>
      </c>
      <c r="H411">
        <v>0</v>
      </c>
      <c r="I411">
        <v>27</v>
      </c>
      <c r="J411">
        <v>0</v>
      </c>
      <c r="K411">
        <f>IF(AND(Tabel1[[#This Row],[Gruppe]]&gt;=610,Tabel1[[#This Row],[Gruppe]]&lt;=765),Tabel1[[#This Row],[Dækmeter]],0)</f>
        <v>0</v>
      </c>
      <c r="L411">
        <v>0</v>
      </c>
      <c r="M411" t="s">
        <v>2</v>
      </c>
      <c r="N411" t="str">
        <f>VLOOKUP($F411,Statistikkoder!$A$2:$C$157,3,FALSE)</f>
        <v>Passager</v>
      </c>
    </row>
    <row r="412" spans="1:14" x14ac:dyDescent="0.2">
      <c r="A412" t="s">
        <v>200</v>
      </c>
      <c r="B412" s="1">
        <v>0.6875</v>
      </c>
      <c r="C412" t="s">
        <v>0</v>
      </c>
      <c r="D412" t="s">
        <v>1</v>
      </c>
      <c r="E412" t="s">
        <v>192</v>
      </c>
      <c r="F412">
        <v>10</v>
      </c>
      <c r="G412" t="str">
        <f>VLOOKUP(Tabel1[[#This Row],[Gruppe]],Statistikkoder!$A$1:$C$157,2,FALSE)</f>
        <v>    Voksen gående                    </v>
      </c>
      <c r="H412">
        <v>0</v>
      </c>
      <c r="I412">
        <v>1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2</v>
      </c>
      <c r="N412" t="str">
        <f>VLOOKUP($F412,Statistikkoder!$A$2:$C$157,3,FALSE)</f>
        <v>Passager</v>
      </c>
    </row>
    <row r="413" spans="1:14" x14ac:dyDescent="0.2">
      <c r="A413" t="s">
        <v>200</v>
      </c>
      <c r="B413" s="1">
        <v>0.6875</v>
      </c>
      <c r="C413" t="s">
        <v>0</v>
      </c>
      <c r="D413" t="s">
        <v>1</v>
      </c>
      <c r="E413" t="s">
        <v>192</v>
      </c>
      <c r="F413">
        <v>40</v>
      </c>
      <c r="G413" t="str">
        <f>VLOOKUP(Tabel1[[#This Row],[Gruppe]],Statistikkoder!$A$1:$C$157,2,FALSE)</f>
        <v>    Pensionist gående                </v>
      </c>
      <c r="H413">
        <v>0</v>
      </c>
      <c r="I413">
        <v>2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2</v>
      </c>
      <c r="N413" t="str">
        <f>VLOOKUP($F413,Statistikkoder!$A$2:$C$157,3,FALSE)</f>
        <v>Passager</v>
      </c>
    </row>
    <row r="414" spans="1:14" x14ac:dyDescent="0.2">
      <c r="A414" t="s">
        <v>200</v>
      </c>
      <c r="B414" s="1">
        <v>0.6875</v>
      </c>
      <c r="C414" t="s">
        <v>0</v>
      </c>
      <c r="D414" t="s">
        <v>1</v>
      </c>
      <c r="E414" t="s">
        <v>192</v>
      </c>
      <c r="F414">
        <v>110</v>
      </c>
      <c r="G414" t="str">
        <f>VLOOKUP(Tabel1[[#This Row],[Gruppe]],Statistikkoder!$A$1:$C$157,2,FALSE)</f>
        <v>    Bil &lt; 1,95 m                            </v>
      </c>
      <c r="H414">
        <v>11</v>
      </c>
      <c r="I414">
        <v>22</v>
      </c>
      <c r="J414">
        <v>66</v>
      </c>
      <c r="K414">
        <f>IF(AND(Tabel1[[#This Row],[Gruppe]]&gt;=610,Tabel1[[#This Row],[Gruppe]]&lt;=765),Tabel1[[#This Row],[Dækmeter]],0)</f>
        <v>0</v>
      </c>
      <c r="L414">
        <v>0</v>
      </c>
      <c r="M414" t="s">
        <v>2</v>
      </c>
      <c r="N414" t="str">
        <f>VLOOKUP($F414,Statistikkoder!$A$2:$C$157,3,FALSE)</f>
        <v>Personbil</v>
      </c>
    </row>
    <row r="415" spans="1:14" x14ac:dyDescent="0.2">
      <c r="A415" t="s">
        <v>200</v>
      </c>
      <c r="B415" s="1">
        <v>0.6875</v>
      </c>
      <c r="C415" t="s">
        <v>0</v>
      </c>
      <c r="D415" t="s">
        <v>1</v>
      </c>
      <c r="E415" t="s">
        <v>192</v>
      </c>
      <c r="F415">
        <v>130</v>
      </c>
      <c r="G415" t="str">
        <f>VLOOKUP(Tabel1[[#This Row],[Gruppe]],Statistikkoder!$A$1:$C$157,2,FALSE)</f>
        <v>    Bil &lt; 1,95 m pensionist                  </v>
      </c>
      <c r="H415">
        <v>4</v>
      </c>
      <c r="I415">
        <v>7</v>
      </c>
      <c r="J415">
        <v>24</v>
      </c>
      <c r="K415">
        <f>IF(AND(Tabel1[[#This Row],[Gruppe]]&gt;=610,Tabel1[[#This Row],[Gruppe]]&lt;=765),Tabel1[[#This Row],[Dækmeter]],0)</f>
        <v>0</v>
      </c>
      <c r="L415">
        <v>0</v>
      </c>
      <c r="M415" t="s">
        <v>2</v>
      </c>
      <c r="N415" t="str">
        <f>VLOOKUP($F415,Statistikkoder!$A$2:$C$157,3,FALSE)</f>
        <v>Personbil</v>
      </c>
    </row>
    <row r="416" spans="1:14" x14ac:dyDescent="0.2">
      <c r="A416" t="s">
        <v>200</v>
      </c>
      <c r="B416" s="1">
        <v>0.6875</v>
      </c>
      <c r="C416" t="s">
        <v>0</v>
      </c>
      <c r="D416" t="s">
        <v>1</v>
      </c>
      <c r="E416" t="s">
        <v>192</v>
      </c>
      <c r="F416">
        <v>720</v>
      </c>
      <c r="G416" t="str">
        <f>VLOOKUP(Tabel1[[#This Row],[Gruppe]],Statistikkoder!$A$1:$C$157,2,FALSE)</f>
        <v>    Forvogn &gt; 10 meter incl. fører          </v>
      </c>
      <c r="H416">
        <v>1</v>
      </c>
      <c r="I416">
        <v>1</v>
      </c>
      <c r="J416">
        <v>12</v>
      </c>
      <c r="K416">
        <f>IF(AND(Tabel1[[#This Row],[Gruppe]]&gt;=610,Tabel1[[#This Row],[Gruppe]]&lt;=765),Tabel1[[#This Row],[Dækmeter]],0)</f>
        <v>12</v>
      </c>
      <c r="L416">
        <v>0</v>
      </c>
      <c r="M416" t="s">
        <v>2</v>
      </c>
      <c r="N416" t="str">
        <f>VLOOKUP($F416,Statistikkoder!$A$2:$C$157,3,FALSE)</f>
        <v>Forvogn</v>
      </c>
    </row>
    <row r="417" spans="1:14" x14ac:dyDescent="0.2">
      <c r="A417" t="s">
        <v>200</v>
      </c>
      <c r="B417" s="1">
        <v>0.6875</v>
      </c>
      <c r="C417" t="s">
        <v>0</v>
      </c>
      <c r="D417" t="s">
        <v>1</v>
      </c>
      <c r="E417" t="s">
        <v>192</v>
      </c>
      <c r="F417">
        <v>730</v>
      </c>
      <c r="G417" t="str">
        <f>VLOOKUP(Tabel1[[#This Row],[Gruppe]],Statistikkoder!$A$1:$C$157,2,FALSE)</f>
        <v>    Sættervogn 17 m. max 40 tons            </v>
      </c>
      <c r="H417">
        <v>1</v>
      </c>
      <c r="I417">
        <v>0</v>
      </c>
      <c r="J417">
        <v>17</v>
      </c>
      <c r="K417">
        <f>IF(AND(Tabel1[[#This Row],[Gruppe]]&gt;=610,Tabel1[[#This Row],[Gruppe]]&lt;=765),Tabel1[[#This Row],[Dækmeter]],0)</f>
        <v>17</v>
      </c>
      <c r="L417">
        <v>0</v>
      </c>
      <c r="M417" t="s">
        <v>2</v>
      </c>
      <c r="N417" t="str">
        <f>VLOOKUP($F417,Statistikkoder!$A$2:$C$157,3,FALSE)</f>
        <v>Sættevogn</v>
      </c>
    </row>
    <row r="418" spans="1:14" x14ac:dyDescent="0.2">
      <c r="A418" t="s">
        <v>200</v>
      </c>
      <c r="B418" s="1">
        <v>0.6875</v>
      </c>
      <c r="C418" t="s">
        <v>0</v>
      </c>
      <c r="D418" t="s">
        <v>1</v>
      </c>
      <c r="E418" t="s">
        <v>192</v>
      </c>
      <c r="F418">
        <v>945</v>
      </c>
      <c r="G418" t="str">
        <f>VLOOKUP(Tabel1[[#This Row],[Gruppe]],Statistikkoder!$A$1:$C$157,2,FALSE)</f>
        <v xml:space="preserve">    Pendler Bil &lt; 1,95 m                            </v>
      </c>
      <c r="H418">
        <v>6</v>
      </c>
      <c r="I418">
        <v>14</v>
      </c>
      <c r="J418">
        <v>36</v>
      </c>
      <c r="K418">
        <f>IF(AND(Tabel1[[#This Row],[Gruppe]]&gt;=610,Tabel1[[#This Row],[Gruppe]]&lt;=765),Tabel1[[#This Row],[Dækmeter]],0)</f>
        <v>0</v>
      </c>
      <c r="L418">
        <v>0</v>
      </c>
      <c r="M418" t="s">
        <v>2</v>
      </c>
      <c r="N418" t="str">
        <f>VLOOKUP($F418,Statistikkoder!$A$2:$C$157,3,FALSE)</f>
        <v>Personbil</v>
      </c>
    </row>
    <row r="419" spans="1:14" x14ac:dyDescent="0.2">
      <c r="A419" t="s">
        <v>200</v>
      </c>
      <c r="B419" s="1">
        <v>0.6875</v>
      </c>
      <c r="C419" t="s">
        <v>0</v>
      </c>
      <c r="D419" t="s">
        <v>1</v>
      </c>
      <c r="E419" t="s">
        <v>192</v>
      </c>
      <c r="F419">
        <v>955</v>
      </c>
      <c r="G419" t="str">
        <f>VLOOKUP(Tabel1[[#This Row],[Gruppe]],Statistikkoder!$A$1:$C$157,2,FALSE)</f>
        <v>    Pendler Bil m/anh. &lt; 1,95 m              </v>
      </c>
      <c r="H419">
        <v>1</v>
      </c>
      <c r="I419">
        <v>2</v>
      </c>
      <c r="J419">
        <v>6</v>
      </c>
      <c r="K419">
        <f>IF(AND(Tabel1[[#This Row],[Gruppe]]&gt;=610,Tabel1[[#This Row],[Gruppe]]&lt;=765),Tabel1[[#This Row],[Dækmeter]],0)</f>
        <v>0</v>
      </c>
      <c r="L419">
        <v>0</v>
      </c>
      <c r="M419" t="s">
        <v>2</v>
      </c>
      <c r="N419" t="str">
        <f>VLOOKUP($F419,Statistikkoder!$A$2:$C$157,3,FALSE)</f>
        <v>Personbil</v>
      </c>
    </row>
    <row r="420" spans="1:14" x14ac:dyDescent="0.2">
      <c r="A420" t="s">
        <v>200</v>
      </c>
      <c r="B420" s="1">
        <v>0.6875</v>
      </c>
      <c r="C420" t="s">
        <v>0</v>
      </c>
      <c r="D420" t="s">
        <v>1</v>
      </c>
      <c r="E420" t="s">
        <v>192</v>
      </c>
      <c r="F420">
        <v>996</v>
      </c>
      <c r="G420" t="str">
        <f>VLOOKUP(Tabel1[[#This Row],[Gruppe]],Statistikkoder!$A$1:$C$157,2,FALSE)</f>
        <v>    Passager i køretøj                            </v>
      </c>
      <c r="H420">
        <v>0</v>
      </c>
      <c r="I420">
        <v>46</v>
      </c>
      <c r="J420">
        <v>0</v>
      </c>
      <c r="K420">
        <f>IF(AND(Tabel1[[#This Row],[Gruppe]]&gt;=610,Tabel1[[#This Row],[Gruppe]]&lt;=765),Tabel1[[#This Row],[Dækmeter]],0)</f>
        <v>0</v>
      </c>
      <c r="L420">
        <v>0</v>
      </c>
      <c r="M420" t="s">
        <v>2</v>
      </c>
      <c r="N420" t="str">
        <f>VLOOKUP($F420,Statistikkoder!$A$2:$C$157,3,FALSE)</f>
        <v>Passager</v>
      </c>
    </row>
    <row r="421" spans="1:14" x14ac:dyDescent="0.2">
      <c r="A421" t="s">
        <v>200</v>
      </c>
      <c r="B421" s="1">
        <v>0.6875</v>
      </c>
      <c r="C421" t="s">
        <v>0</v>
      </c>
      <c r="D421" t="s">
        <v>1</v>
      </c>
      <c r="E421" t="s">
        <v>192</v>
      </c>
      <c r="F421">
        <v>997</v>
      </c>
      <c r="G421" t="str">
        <f>VLOOKUP(Tabel1[[#This Row],[Gruppe]],Statistikkoder!$A$1:$C$157,2,FALSE)</f>
        <v>    Passager ekstra i bil                          </v>
      </c>
      <c r="H421">
        <v>0</v>
      </c>
      <c r="I421">
        <v>4</v>
      </c>
      <c r="J421">
        <v>0</v>
      </c>
      <c r="K421">
        <f>IF(AND(Tabel1[[#This Row],[Gruppe]]&gt;=610,Tabel1[[#This Row],[Gruppe]]&lt;=765),Tabel1[[#This Row],[Dækmeter]],0)</f>
        <v>0</v>
      </c>
      <c r="L421">
        <v>0</v>
      </c>
      <c r="M421" t="s">
        <v>2</v>
      </c>
      <c r="N421" t="str">
        <f>VLOOKUP($F421,Statistikkoder!$A$2:$C$157,3,FALSE)</f>
        <v>Passager</v>
      </c>
    </row>
    <row r="422" spans="1:14" x14ac:dyDescent="0.2">
      <c r="A422" t="s">
        <v>200</v>
      </c>
      <c r="B422" s="1">
        <v>0.76041666666666663</v>
      </c>
      <c r="C422" t="s">
        <v>3</v>
      </c>
      <c r="D422" t="s">
        <v>4</v>
      </c>
      <c r="E422" t="s">
        <v>192</v>
      </c>
      <c r="F422">
        <v>10</v>
      </c>
      <c r="G422" t="str">
        <f>VLOOKUP(Tabel1[[#This Row],[Gruppe]],Statistikkoder!$A$1:$C$157,2,FALSE)</f>
        <v>    Voksen gående                    </v>
      </c>
      <c r="H422">
        <v>0</v>
      </c>
      <c r="I422">
        <v>1</v>
      </c>
      <c r="J422">
        <v>0</v>
      </c>
      <c r="K422">
        <f>IF(AND(Tabel1[[#This Row],[Gruppe]]&gt;=610,Tabel1[[#This Row],[Gruppe]]&lt;=765),Tabel1[[#This Row],[Dækmeter]],0)</f>
        <v>0</v>
      </c>
      <c r="L422">
        <v>0</v>
      </c>
      <c r="M422" t="s">
        <v>2</v>
      </c>
      <c r="N422" t="str">
        <f>VLOOKUP($F422,Statistikkoder!$A$2:$C$157,3,FALSE)</f>
        <v>Passager</v>
      </c>
    </row>
    <row r="423" spans="1:14" x14ac:dyDescent="0.2">
      <c r="A423" t="s">
        <v>200</v>
      </c>
      <c r="B423" s="1">
        <v>0.76041666666666663</v>
      </c>
      <c r="C423" t="s">
        <v>3</v>
      </c>
      <c r="D423" t="s">
        <v>4</v>
      </c>
      <c r="E423" t="s">
        <v>192</v>
      </c>
      <c r="F423">
        <v>12</v>
      </c>
      <c r="G423" t="str">
        <f>VLOOKUP(Tabel1[[#This Row],[Gruppe]],Statistikkoder!$A$1:$C$157,2,FALSE)</f>
        <v>    Efterskole                        </v>
      </c>
      <c r="H423">
        <v>0</v>
      </c>
      <c r="I423">
        <v>2</v>
      </c>
      <c r="J423">
        <v>0</v>
      </c>
      <c r="K423">
        <f>IF(AND(Tabel1[[#This Row],[Gruppe]]&gt;=610,Tabel1[[#This Row],[Gruppe]]&lt;=765),Tabel1[[#This Row],[Dækmeter]],0)</f>
        <v>0</v>
      </c>
      <c r="L423">
        <v>0</v>
      </c>
      <c r="M423" t="s">
        <v>2</v>
      </c>
      <c r="N423" t="str">
        <f>VLOOKUP($F423,Statistikkoder!$A$2:$C$157,3,FALSE)</f>
        <v>Passager</v>
      </c>
    </row>
    <row r="424" spans="1:14" x14ac:dyDescent="0.2">
      <c r="A424" t="s">
        <v>200</v>
      </c>
      <c r="B424" s="1">
        <v>0.76041666666666663</v>
      </c>
      <c r="C424" t="s">
        <v>3</v>
      </c>
      <c r="D424" t="s">
        <v>4</v>
      </c>
      <c r="E424" t="s">
        <v>192</v>
      </c>
      <c r="F424">
        <v>40</v>
      </c>
      <c r="G424" t="str">
        <f>VLOOKUP(Tabel1[[#This Row],[Gruppe]],Statistikkoder!$A$1:$C$157,2,FALSE)</f>
        <v>    Pensionist gående                </v>
      </c>
      <c r="H424">
        <v>0</v>
      </c>
      <c r="I424">
        <v>3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2</v>
      </c>
      <c r="N424" t="str">
        <f>VLOOKUP($F424,Statistikkoder!$A$2:$C$157,3,FALSE)</f>
        <v>Passager</v>
      </c>
    </row>
    <row r="425" spans="1:14" x14ac:dyDescent="0.2">
      <c r="A425" t="s">
        <v>200</v>
      </c>
      <c r="B425" s="1">
        <v>0.76041666666666663</v>
      </c>
      <c r="C425" t="s">
        <v>3</v>
      </c>
      <c r="D425" t="s">
        <v>4</v>
      </c>
      <c r="E425" t="s">
        <v>192</v>
      </c>
      <c r="F425">
        <v>110</v>
      </c>
      <c r="G425" t="str">
        <f>VLOOKUP(Tabel1[[#This Row],[Gruppe]],Statistikkoder!$A$1:$C$157,2,FALSE)</f>
        <v>    Bil &lt; 1,95 m                            </v>
      </c>
      <c r="H425">
        <v>4</v>
      </c>
      <c r="I425">
        <v>7</v>
      </c>
      <c r="J425">
        <v>24</v>
      </c>
      <c r="K425">
        <f>IF(AND(Tabel1[[#This Row],[Gruppe]]&gt;=610,Tabel1[[#This Row],[Gruppe]]&lt;=765),Tabel1[[#This Row],[Dækmeter]],0)</f>
        <v>0</v>
      </c>
      <c r="L425">
        <v>0</v>
      </c>
      <c r="M425" t="s">
        <v>2</v>
      </c>
      <c r="N425" t="str">
        <f>VLOOKUP($F425,Statistikkoder!$A$2:$C$157,3,FALSE)</f>
        <v>Personbil</v>
      </c>
    </row>
    <row r="426" spans="1:14" x14ac:dyDescent="0.2">
      <c r="A426" t="s">
        <v>200</v>
      </c>
      <c r="B426" s="1">
        <v>0.76041666666666663</v>
      </c>
      <c r="C426" t="s">
        <v>3</v>
      </c>
      <c r="D426" t="s">
        <v>4</v>
      </c>
      <c r="E426" t="s">
        <v>192</v>
      </c>
      <c r="F426">
        <v>115</v>
      </c>
      <c r="G426" t="str">
        <f>VLOOKUP(Tabel1[[#This Row],[Gruppe]],Statistikkoder!$A$1:$C$157,2,FALSE)</f>
        <v>    Bil &lt; 1,95 m med anhænger                </v>
      </c>
      <c r="H426">
        <v>1</v>
      </c>
      <c r="I426">
        <v>4</v>
      </c>
      <c r="J426">
        <v>6</v>
      </c>
      <c r="K426">
        <f>IF(AND(Tabel1[[#This Row],[Gruppe]]&gt;=610,Tabel1[[#This Row],[Gruppe]]&lt;=765),Tabel1[[#This Row],[Dækmeter]],0)</f>
        <v>0</v>
      </c>
      <c r="L426">
        <v>0</v>
      </c>
      <c r="M426" t="s">
        <v>2</v>
      </c>
      <c r="N426" t="str">
        <f>VLOOKUP($F426,Statistikkoder!$A$2:$C$157,3,FALSE)</f>
        <v>Personbil</v>
      </c>
    </row>
    <row r="427" spans="1:14" x14ac:dyDescent="0.2">
      <c r="A427" t="s">
        <v>200</v>
      </c>
      <c r="B427" s="1">
        <v>0.76041666666666663</v>
      </c>
      <c r="C427" t="s">
        <v>3</v>
      </c>
      <c r="D427" t="s">
        <v>4</v>
      </c>
      <c r="E427" t="s">
        <v>192</v>
      </c>
      <c r="F427">
        <v>130</v>
      </c>
      <c r="G427" t="str">
        <f>VLOOKUP(Tabel1[[#This Row],[Gruppe]],Statistikkoder!$A$1:$C$157,2,FALSE)</f>
        <v>    Bil &lt; 1,95 m pensionist                  </v>
      </c>
      <c r="H427">
        <v>3</v>
      </c>
      <c r="I427">
        <v>5</v>
      </c>
      <c r="J427">
        <v>18</v>
      </c>
      <c r="K427">
        <f>IF(AND(Tabel1[[#This Row],[Gruppe]]&gt;=610,Tabel1[[#This Row],[Gruppe]]&lt;=765),Tabel1[[#This Row],[Dækmeter]],0)</f>
        <v>0</v>
      </c>
      <c r="L427">
        <v>0</v>
      </c>
      <c r="M427" t="s">
        <v>2</v>
      </c>
      <c r="N427" t="str">
        <f>VLOOKUP($F427,Statistikkoder!$A$2:$C$157,3,FALSE)</f>
        <v>Personbil</v>
      </c>
    </row>
    <row r="428" spans="1:14" x14ac:dyDescent="0.2">
      <c r="A428" t="s">
        <v>200</v>
      </c>
      <c r="B428" s="1">
        <v>0.76041666666666663</v>
      </c>
      <c r="C428" t="s">
        <v>3</v>
      </c>
      <c r="D428" t="s">
        <v>4</v>
      </c>
      <c r="E428" t="s">
        <v>192</v>
      </c>
      <c r="F428">
        <v>945</v>
      </c>
      <c r="G428" t="str">
        <f>VLOOKUP(Tabel1[[#This Row],[Gruppe]],Statistikkoder!$A$1:$C$157,2,FALSE)</f>
        <v xml:space="preserve">    Pendler Bil &lt; 1,95 m                            </v>
      </c>
      <c r="H428">
        <v>5</v>
      </c>
      <c r="I428">
        <v>8</v>
      </c>
      <c r="J428">
        <v>30</v>
      </c>
      <c r="K428">
        <f>IF(AND(Tabel1[[#This Row],[Gruppe]]&gt;=610,Tabel1[[#This Row],[Gruppe]]&lt;=765),Tabel1[[#This Row],[Dækmeter]],0)</f>
        <v>0</v>
      </c>
      <c r="L428">
        <v>0</v>
      </c>
      <c r="M428" t="s">
        <v>2</v>
      </c>
      <c r="N428" t="str">
        <f>VLOOKUP($F428,Statistikkoder!$A$2:$C$157,3,FALSE)</f>
        <v>Personbil</v>
      </c>
    </row>
    <row r="429" spans="1:14" x14ac:dyDescent="0.2">
      <c r="A429" t="s">
        <v>200</v>
      </c>
      <c r="B429" s="1">
        <v>0.76041666666666663</v>
      </c>
      <c r="C429" t="s">
        <v>3</v>
      </c>
      <c r="D429" t="s">
        <v>4</v>
      </c>
      <c r="E429" t="s">
        <v>192</v>
      </c>
      <c r="F429">
        <v>996</v>
      </c>
      <c r="G429" t="str">
        <f>VLOOKUP(Tabel1[[#This Row],[Gruppe]],Statistikkoder!$A$1:$C$157,2,FALSE)</f>
        <v>    Passager i køretøj                            </v>
      </c>
      <c r="H429">
        <v>0</v>
      </c>
      <c r="I429">
        <v>24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2</v>
      </c>
      <c r="N429" t="str">
        <f>VLOOKUP($F429,Statistikkoder!$A$2:$C$157,3,FALSE)</f>
        <v>Passager</v>
      </c>
    </row>
    <row r="430" spans="1:14" x14ac:dyDescent="0.2">
      <c r="A430" t="s">
        <v>201</v>
      </c>
      <c r="B430" s="1">
        <v>0.2986111111111111</v>
      </c>
      <c r="C430" t="s">
        <v>0</v>
      </c>
      <c r="D430" t="s">
        <v>1</v>
      </c>
      <c r="E430" t="s">
        <v>192</v>
      </c>
      <c r="F430">
        <v>10</v>
      </c>
      <c r="G430" t="str">
        <f>VLOOKUP(Tabel1[[#This Row],[Gruppe]],Statistikkoder!$A$1:$C$157,2,FALSE)</f>
        <v>    Voksen gående                    </v>
      </c>
      <c r="H430">
        <v>0</v>
      </c>
      <c r="I430">
        <v>5</v>
      </c>
      <c r="J430">
        <v>0</v>
      </c>
      <c r="K430">
        <f>IF(AND(Tabel1[[#This Row],[Gruppe]]&gt;=610,Tabel1[[#This Row],[Gruppe]]&lt;=765),Tabel1[[#This Row],[Dækmeter]],0)</f>
        <v>0</v>
      </c>
      <c r="L430">
        <v>0</v>
      </c>
      <c r="M430" t="s">
        <v>2</v>
      </c>
      <c r="N430" t="str">
        <f>VLOOKUP($F430,Statistikkoder!$A$2:$C$157,3,FALSE)</f>
        <v>Passager</v>
      </c>
    </row>
    <row r="431" spans="1:14" x14ac:dyDescent="0.2">
      <c r="A431" t="s">
        <v>201</v>
      </c>
      <c r="B431" s="1">
        <v>0.2986111111111111</v>
      </c>
      <c r="C431" t="s">
        <v>0</v>
      </c>
      <c r="D431" t="s">
        <v>1</v>
      </c>
      <c r="E431" t="s">
        <v>192</v>
      </c>
      <c r="F431">
        <v>15</v>
      </c>
      <c r="G431" t="str">
        <f>VLOOKUP(Tabel1[[#This Row],[Gruppe]],Statistikkoder!$A$1:$C$157,2,FALSE)</f>
        <v>    Voksen gående Pendler            </v>
      </c>
      <c r="H431">
        <v>0</v>
      </c>
      <c r="I431">
        <v>1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2</v>
      </c>
      <c r="N431" t="str">
        <f>VLOOKUP($F431,Statistikkoder!$A$2:$C$157,3,FALSE)</f>
        <v>Passager</v>
      </c>
    </row>
    <row r="432" spans="1:14" x14ac:dyDescent="0.2">
      <c r="A432" t="s">
        <v>201</v>
      </c>
      <c r="B432" s="1">
        <v>0.2986111111111111</v>
      </c>
      <c r="C432" t="s">
        <v>0</v>
      </c>
      <c r="D432" t="s">
        <v>1</v>
      </c>
      <c r="E432" t="s">
        <v>192</v>
      </c>
      <c r="F432">
        <v>40</v>
      </c>
      <c r="G432" t="str">
        <f>VLOOKUP(Tabel1[[#This Row],[Gruppe]],Statistikkoder!$A$1:$C$157,2,FALSE)</f>
        <v>    Pensionist gående                </v>
      </c>
      <c r="H432">
        <v>0</v>
      </c>
      <c r="I432">
        <v>1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2</v>
      </c>
      <c r="N432" t="str">
        <f>VLOOKUP($F432,Statistikkoder!$A$2:$C$157,3,FALSE)</f>
        <v>Passager</v>
      </c>
    </row>
    <row r="433" spans="1:14" x14ac:dyDescent="0.2">
      <c r="A433" t="s">
        <v>201</v>
      </c>
      <c r="B433" s="1">
        <v>0.2986111111111111</v>
      </c>
      <c r="C433" t="s">
        <v>0</v>
      </c>
      <c r="D433" t="s">
        <v>1</v>
      </c>
      <c r="E433" t="s">
        <v>192</v>
      </c>
      <c r="F433">
        <v>110</v>
      </c>
      <c r="G433" t="str">
        <f>VLOOKUP(Tabel1[[#This Row],[Gruppe]],Statistikkoder!$A$1:$C$157,2,FALSE)</f>
        <v>    Bil &lt; 1,95 m                            </v>
      </c>
      <c r="H433">
        <v>12</v>
      </c>
      <c r="I433">
        <v>20</v>
      </c>
      <c r="J433">
        <v>72</v>
      </c>
      <c r="K433">
        <f>IF(AND(Tabel1[[#This Row],[Gruppe]]&gt;=610,Tabel1[[#This Row],[Gruppe]]&lt;=765),Tabel1[[#This Row],[Dækmeter]],0)</f>
        <v>0</v>
      </c>
      <c r="L433">
        <v>0</v>
      </c>
      <c r="M433" t="s">
        <v>2</v>
      </c>
      <c r="N433" t="str">
        <f>VLOOKUP($F433,Statistikkoder!$A$2:$C$157,3,FALSE)</f>
        <v>Personbil</v>
      </c>
    </row>
    <row r="434" spans="1:14" x14ac:dyDescent="0.2">
      <c r="A434" t="s">
        <v>201</v>
      </c>
      <c r="B434" s="1">
        <v>0.2986111111111111</v>
      </c>
      <c r="C434" t="s">
        <v>0</v>
      </c>
      <c r="D434" t="s">
        <v>1</v>
      </c>
      <c r="E434" t="s">
        <v>192</v>
      </c>
      <c r="F434">
        <v>510</v>
      </c>
      <c r="G434" t="str">
        <f>VLOOKUP(Tabel1[[#This Row],[Gruppe]],Statistikkoder!$A$1:$C$157,2,FALSE)</f>
        <v>    Cykel Voksen                            </v>
      </c>
      <c r="H434">
        <v>1</v>
      </c>
      <c r="I434">
        <v>0</v>
      </c>
      <c r="J434">
        <v>1</v>
      </c>
      <c r="K434">
        <f>IF(AND(Tabel1[[#This Row],[Gruppe]]&gt;=610,Tabel1[[#This Row],[Gruppe]]&lt;=765),Tabel1[[#This Row],[Dækmeter]],0)</f>
        <v>0</v>
      </c>
      <c r="L434">
        <v>0</v>
      </c>
      <c r="M434" t="s">
        <v>2</v>
      </c>
      <c r="N434" t="str">
        <f>VLOOKUP($F434,Statistikkoder!$A$2:$C$157,3,FALSE)</f>
        <v>Cykel</v>
      </c>
    </row>
    <row r="435" spans="1:14" x14ac:dyDescent="0.2">
      <c r="A435" t="s">
        <v>201</v>
      </c>
      <c r="B435" s="1">
        <v>0.2986111111111111</v>
      </c>
      <c r="C435" t="s">
        <v>0</v>
      </c>
      <c r="D435" t="s">
        <v>1</v>
      </c>
      <c r="E435" t="s">
        <v>192</v>
      </c>
      <c r="F435">
        <v>945</v>
      </c>
      <c r="G435" t="str">
        <f>VLOOKUP(Tabel1[[#This Row],[Gruppe]],Statistikkoder!$A$1:$C$157,2,FALSE)</f>
        <v xml:space="preserve">    Pendler Bil &lt; 1,95 m                            </v>
      </c>
      <c r="H435">
        <v>4</v>
      </c>
      <c r="I435">
        <v>8</v>
      </c>
      <c r="J435">
        <v>24</v>
      </c>
      <c r="K435">
        <f>IF(AND(Tabel1[[#This Row],[Gruppe]]&gt;=610,Tabel1[[#This Row],[Gruppe]]&lt;=765),Tabel1[[#This Row],[Dækmeter]],0)</f>
        <v>0</v>
      </c>
      <c r="L435">
        <v>0</v>
      </c>
      <c r="M435" t="s">
        <v>2</v>
      </c>
      <c r="N435" t="str">
        <f>VLOOKUP($F435,Statistikkoder!$A$2:$C$157,3,FALSE)</f>
        <v>Personbil</v>
      </c>
    </row>
    <row r="436" spans="1:14" x14ac:dyDescent="0.2">
      <c r="A436" t="s">
        <v>201</v>
      </c>
      <c r="B436" s="1">
        <v>0.2986111111111111</v>
      </c>
      <c r="C436" t="s">
        <v>0</v>
      </c>
      <c r="D436" t="s">
        <v>1</v>
      </c>
      <c r="E436" t="s">
        <v>192</v>
      </c>
      <c r="F436">
        <v>996</v>
      </c>
      <c r="G436" t="str">
        <f>VLOOKUP(Tabel1[[#This Row],[Gruppe]],Statistikkoder!$A$1:$C$157,2,FALSE)</f>
        <v>    Passager i køretøj                            </v>
      </c>
      <c r="H436">
        <v>0</v>
      </c>
      <c r="I436">
        <v>28</v>
      </c>
      <c r="J436">
        <v>0</v>
      </c>
      <c r="K436">
        <f>IF(AND(Tabel1[[#This Row],[Gruppe]]&gt;=610,Tabel1[[#This Row],[Gruppe]]&lt;=765),Tabel1[[#This Row],[Dækmeter]],0)</f>
        <v>0</v>
      </c>
      <c r="L436">
        <v>0</v>
      </c>
      <c r="M436" t="s">
        <v>2</v>
      </c>
      <c r="N436" t="str">
        <f>VLOOKUP($F436,Statistikkoder!$A$2:$C$157,3,FALSE)</f>
        <v>Passager</v>
      </c>
    </row>
    <row r="437" spans="1:14" x14ac:dyDescent="0.2">
      <c r="A437" t="s">
        <v>201</v>
      </c>
      <c r="B437" s="1">
        <v>0.37152777777777779</v>
      </c>
      <c r="C437" t="s">
        <v>3</v>
      </c>
      <c r="D437" t="s">
        <v>4</v>
      </c>
      <c r="E437" t="s">
        <v>192</v>
      </c>
      <c r="F437">
        <v>10</v>
      </c>
      <c r="G437" t="str">
        <f>VLOOKUP(Tabel1[[#This Row],[Gruppe]],Statistikkoder!$A$1:$C$157,2,FALSE)</f>
        <v>    Voksen gående                    </v>
      </c>
      <c r="H437">
        <v>0</v>
      </c>
      <c r="I437">
        <v>2</v>
      </c>
      <c r="J437">
        <v>0</v>
      </c>
      <c r="K437">
        <f>IF(AND(Tabel1[[#This Row],[Gruppe]]&gt;=610,Tabel1[[#This Row],[Gruppe]]&lt;=765),Tabel1[[#This Row],[Dækmeter]],0)</f>
        <v>0</v>
      </c>
      <c r="L437">
        <v>0</v>
      </c>
      <c r="M437" t="s">
        <v>2</v>
      </c>
      <c r="N437" t="str">
        <f>VLOOKUP($F437,Statistikkoder!$A$2:$C$157,3,FALSE)</f>
        <v>Passager</v>
      </c>
    </row>
    <row r="438" spans="1:14" x14ac:dyDescent="0.2">
      <c r="A438" t="s">
        <v>201</v>
      </c>
      <c r="B438" s="1">
        <v>0.37152777777777779</v>
      </c>
      <c r="C438" t="s">
        <v>3</v>
      </c>
      <c r="D438" t="s">
        <v>4</v>
      </c>
      <c r="E438" t="s">
        <v>192</v>
      </c>
      <c r="F438">
        <v>110</v>
      </c>
      <c r="G438" t="str">
        <f>VLOOKUP(Tabel1[[#This Row],[Gruppe]],Statistikkoder!$A$1:$C$157,2,FALSE)</f>
        <v>    Bil &lt; 1,95 m                            </v>
      </c>
      <c r="H438">
        <v>9</v>
      </c>
      <c r="I438">
        <v>18</v>
      </c>
      <c r="J438">
        <v>54</v>
      </c>
      <c r="K438">
        <f>IF(AND(Tabel1[[#This Row],[Gruppe]]&gt;=610,Tabel1[[#This Row],[Gruppe]]&lt;=765),Tabel1[[#This Row],[Dækmeter]],0)</f>
        <v>0</v>
      </c>
      <c r="L438">
        <v>0</v>
      </c>
      <c r="M438" t="s">
        <v>2</v>
      </c>
      <c r="N438" t="str">
        <f>VLOOKUP($F438,Statistikkoder!$A$2:$C$157,3,FALSE)</f>
        <v>Personbil</v>
      </c>
    </row>
    <row r="439" spans="1:14" x14ac:dyDescent="0.2">
      <c r="A439" t="s">
        <v>201</v>
      </c>
      <c r="B439" s="1">
        <v>0.37152777777777779</v>
      </c>
      <c r="C439" t="s">
        <v>3</v>
      </c>
      <c r="D439" t="s">
        <v>4</v>
      </c>
      <c r="E439" t="s">
        <v>192</v>
      </c>
      <c r="F439">
        <v>120</v>
      </c>
      <c r="G439" t="str">
        <f>VLOOKUP(Tabel1[[#This Row],[Gruppe]],Statistikkoder!$A$1:$C$157,2,FALSE)</f>
        <v>    Bil &gt; 1,95 m                            </v>
      </c>
      <c r="H439">
        <v>1</v>
      </c>
      <c r="I439">
        <v>3</v>
      </c>
      <c r="J439">
        <v>6</v>
      </c>
      <c r="K439">
        <f>IF(AND(Tabel1[[#This Row],[Gruppe]]&gt;=610,Tabel1[[#This Row],[Gruppe]]&lt;=765),Tabel1[[#This Row],[Dækmeter]],0)</f>
        <v>0</v>
      </c>
      <c r="L439">
        <v>0</v>
      </c>
      <c r="M439" t="s">
        <v>2</v>
      </c>
      <c r="N439" t="str">
        <f>VLOOKUP($F439,Statistikkoder!$A$2:$C$157,3,FALSE)</f>
        <v>Personbil</v>
      </c>
    </row>
    <row r="440" spans="1:14" x14ac:dyDescent="0.2">
      <c r="A440" t="s">
        <v>201</v>
      </c>
      <c r="B440" s="1">
        <v>0.37152777777777779</v>
      </c>
      <c r="C440" t="s">
        <v>3</v>
      </c>
      <c r="D440" t="s">
        <v>4</v>
      </c>
      <c r="E440" t="s">
        <v>192</v>
      </c>
      <c r="F440">
        <v>130</v>
      </c>
      <c r="G440" t="str">
        <f>VLOOKUP(Tabel1[[#This Row],[Gruppe]],Statistikkoder!$A$1:$C$157,2,FALSE)</f>
        <v>    Bil &lt; 1,95 m pensionist                  </v>
      </c>
      <c r="H440">
        <v>3</v>
      </c>
      <c r="I440">
        <v>6</v>
      </c>
      <c r="J440">
        <v>18</v>
      </c>
      <c r="K440">
        <f>IF(AND(Tabel1[[#This Row],[Gruppe]]&gt;=610,Tabel1[[#This Row],[Gruppe]]&lt;=765),Tabel1[[#This Row],[Dækmeter]],0)</f>
        <v>0</v>
      </c>
      <c r="L440">
        <v>0</v>
      </c>
      <c r="M440" t="s">
        <v>2</v>
      </c>
      <c r="N440" t="str">
        <f>VLOOKUP($F440,Statistikkoder!$A$2:$C$157,3,FALSE)</f>
        <v>Personbil</v>
      </c>
    </row>
    <row r="441" spans="1:14" x14ac:dyDescent="0.2">
      <c r="A441" t="s">
        <v>201</v>
      </c>
      <c r="B441" s="1">
        <v>0.37152777777777779</v>
      </c>
      <c r="C441" t="s">
        <v>3</v>
      </c>
      <c r="D441" t="s">
        <v>4</v>
      </c>
      <c r="E441" t="s">
        <v>192</v>
      </c>
      <c r="F441">
        <v>945</v>
      </c>
      <c r="G441" t="str">
        <f>VLOOKUP(Tabel1[[#This Row],[Gruppe]],Statistikkoder!$A$1:$C$157,2,FALSE)</f>
        <v xml:space="preserve">    Pendler Bil &lt; 1,95 m                            </v>
      </c>
      <c r="H441">
        <v>2</v>
      </c>
      <c r="I441">
        <v>2</v>
      </c>
      <c r="J441">
        <v>12</v>
      </c>
      <c r="K441">
        <f>IF(AND(Tabel1[[#This Row],[Gruppe]]&gt;=610,Tabel1[[#This Row],[Gruppe]]&lt;=765),Tabel1[[#This Row],[Dækmeter]],0)</f>
        <v>0</v>
      </c>
      <c r="L441">
        <v>0</v>
      </c>
      <c r="M441" t="s">
        <v>2</v>
      </c>
      <c r="N441" t="str">
        <f>VLOOKUP($F441,Statistikkoder!$A$2:$C$157,3,FALSE)</f>
        <v>Personbil</v>
      </c>
    </row>
    <row r="442" spans="1:14" x14ac:dyDescent="0.2">
      <c r="A442" t="s">
        <v>201</v>
      </c>
      <c r="B442" s="1">
        <v>0.37152777777777779</v>
      </c>
      <c r="C442" t="s">
        <v>3</v>
      </c>
      <c r="D442" t="s">
        <v>4</v>
      </c>
      <c r="E442" t="s">
        <v>192</v>
      </c>
      <c r="F442">
        <v>996</v>
      </c>
      <c r="G442" t="str">
        <f>VLOOKUP(Tabel1[[#This Row],[Gruppe]],Statistikkoder!$A$1:$C$157,2,FALSE)</f>
        <v>    Passager i køretøj                            </v>
      </c>
      <c r="H442">
        <v>0</v>
      </c>
      <c r="I442">
        <v>29</v>
      </c>
      <c r="J442">
        <v>0</v>
      </c>
      <c r="K442">
        <f>IF(AND(Tabel1[[#This Row],[Gruppe]]&gt;=610,Tabel1[[#This Row],[Gruppe]]&lt;=765),Tabel1[[#This Row],[Dækmeter]],0)</f>
        <v>0</v>
      </c>
      <c r="L442">
        <v>0</v>
      </c>
      <c r="M442" t="s">
        <v>2</v>
      </c>
      <c r="N442" t="str">
        <f>VLOOKUP($F442,Statistikkoder!$A$2:$C$157,3,FALSE)</f>
        <v>Passager</v>
      </c>
    </row>
    <row r="443" spans="1:14" x14ac:dyDescent="0.2">
      <c r="A443" t="s">
        <v>201</v>
      </c>
      <c r="B443" s="1">
        <v>0.37152777777777779</v>
      </c>
      <c r="C443" t="s">
        <v>3</v>
      </c>
      <c r="D443" t="s">
        <v>4</v>
      </c>
      <c r="E443" t="s">
        <v>192</v>
      </c>
      <c r="F443">
        <v>997</v>
      </c>
      <c r="G443" t="str">
        <f>VLOOKUP(Tabel1[[#This Row],[Gruppe]],Statistikkoder!$A$1:$C$157,2,FALSE)</f>
        <v>    Passager ekstra i bil                          </v>
      </c>
      <c r="H443">
        <v>0</v>
      </c>
      <c r="I443">
        <v>4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2</v>
      </c>
      <c r="N443" t="str">
        <f>VLOOKUP($F443,Statistikkoder!$A$2:$C$157,3,FALSE)</f>
        <v>Passager</v>
      </c>
    </row>
    <row r="444" spans="1:14" x14ac:dyDescent="0.2">
      <c r="A444" t="s">
        <v>201</v>
      </c>
      <c r="B444" s="1">
        <v>0.54166666666666663</v>
      </c>
      <c r="C444" t="s">
        <v>0</v>
      </c>
      <c r="D444" t="s">
        <v>1</v>
      </c>
      <c r="E444" t="s">
        <v>192</v>
      </c>
      <c r="F444">
        <v>10</v>
      </c>
      <c r="G444" t="str">
        <f>VLOOKUP(Tabel1[[#This Row],[Gruppe]],Statistikkoder!$A$1:$C$157,2,FALSE)</f>
        <v>    Voksen gående                    </v>
      </c>
      <c r="H444">
        <v>0</v>
      </c>
      <c r="I444">
        <v>26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2</v>
      </c>
      <c r="N444" t="str">
        <f>VLOOKUP($F444,Statistikkoder!$A$2:$C$157,3,FALSE)</f>
        <v>Passager</v>
      </c>
    </row>
    <row r="445" spans="1:14" x14ac:dyDescent="0.2">
      <c r="A445" t="s">
        <v>201</v>
      </c>
      <c r="B445" s="1">
        <v>0.54166666666666663</v>
      </c>
      <c r="C445" t="s">
        <v>0</v>
      </c>
      <c r="D445" t="s">
        <v>1</v>
      </c>
      <c r="E445" t="s">
        <v>192</v>
      </c>
      <c r="F445">
        <v>15</v>
      </c>
      <c r="G445" t="str">
        <f>VLOOKUP(Tabel1[[#This Row],[Gruppe]],Statistikkoder!$A$1:$C$157,2,FALSE)</f>
        <v>    Voksen gående Pendler            </v>
      </c>
      <c r="H445">
        <v>0</v>
      </c>
      <c r="I445">
        <v>3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2</v>
      </c>
      <c r="N445" t="str">
        <f>VLOOKUP($F445,Statistikkoder!$A$2:$C$157,3,FALSE)</f>
        <v>Passager</v>
      </c>
    </row>
    <row r="446" spans="1:14" x14ac:dyDescent="0.2">
      <c r="A446" t="s">
        <v>201</v>
      </c>
      <c r="B446" s="1">
        <v>0.54166666666666663</v>
      </c>
      <c r="C446" t="s">
        <v>0</v>
      </c>
      <c r="D446" t="s">
        <v>1</v>
      </c>
      <c r="E446" t="s">
        <v>192</v>
      </c>
      <c r="F446">
        <v>25</v>
      </c>
      <c r="G446" t="str">
        <f>VLOOKUP(Tabel1[[#This Row],[Gruppe]],Statistikkoder!$A$1:$C$157,2,FALSE)</f>
        <v>    Barn 4-15 år gående              </v>
      </c>
      <c r="H446">
        <v>0</v>
      </c>
      <c r="I446">
        <v>5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2</v>
      </c>
      <c r="N446" t="str">
        <f>VLOOKUP($F446,Statistikkoder!$A$2:$C$157,3,FALSE)</f>
        <v>Passager</v>
      </c>
    </row>
    <row r="447" spans="1:14" x14ac:dyDescent="0.2">
      <c r="A447" t="s">
        <v>201</v>
      </c>
      <c r="B447" s="1">
        <v>0.54166666666666663</v>
      </c>
      <c r="C447" t="s">
        <v>0</v>
      </c>
      <c r="D447" t="s">
        <v>1</v>
      </c>
      <c r="E447" t="s">
        <v>192</v>
      </c>
      <c r="F447">
        <v>27</v>
      </c>
      <c r="G447" t="str">
        <f>VLOOKUP(Tabel1[[#This Row],[Gruppe]],Statistikkoder!$A$1:$C$157,2,FALSE)</f>
        <v>    Barn 4-15 år gående Pendler      </v>
      </c>
      <c r="H447">
        <v>0</v>
      </c>
      <c r="I447">
        <v>1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2</v>
      </c>
      <c r="N447" t="str">
        <f>VLOOKUP($F447,Statistikkoder!$A$2:$C$157,3,FALSE)</f>
        <v>Passager</v>
      </c>
    </row>
    <row r="448" spans="1:14" x14ac:dyDescent="0.2">
      <c r="A448" t="s">
        <v>201</v>
      </c>
      <c r="B448" s="1">
        <v>0.54166666666666663</v>
      </c>
      <c r="C448" t="s">
        <v>0</v>
      </c>
      <c r="D448" t="s">
        <v>1</v>
      </c>
      <c r="E448" t="s">
        <v>192</v>
      </c>
      <c r="F448">
        <v>40</v>
      </c>
      <c r="G448" t="str">
        <f>VLOOKUP(Tabel1[[#This Row],[Gruppe]],Statistikkoder!$A$1:$C$157,2,FALSE)</f>
        <v>    Pensionist gående                </v>
      </c>
      <c r="H448">
        <v>0</v>
      </c>
      <c r="I448">
        <v>5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2</v>
      </c>
      <c r="N448" t="str">
        <f>VLOOKUP($F448,Statistikkoder!$A$2:$C$157,3,FALSE)</f>
        <v>Passager</v>
      </c>
    </row>
    <row r="449" spans="1:14" x14ac:dyDescent="0.2">
      <c r="A449" t="s">
        <v>201</v>
      </c>
      <c r="B449" s="1">
        <v>0.54166666666666663</v>
      </c>
      <c r="C449" t="s">
        <v>0</v>
      </c>
      <c r="D449" t="s">
        <v>1</v>
      </c>
      <c r="E449" t="s">
        <v>192</v>
      </c>
      <c r="F449">
        <v>41</v>
      </c>
      <c r="G449" t="str">
        <f>VLOOKUP(Tabel1[[#This Row],[Gruppe]],Statistikkoder!$A$1:$C$157,2,FALSE)</f>
        <v>    Pensionist gående Pendler        </v>
      </c>
      <c r="H449">
        <v>0</v>
      </c>
      <c r="I449">
        <v>2</v>
      </c>
      <c r="J449">
        <v>0</v>
      </c>
      <c r="K449">
        <f>IF(AND(Tabel1[[#This Row],[Gruppe]]&gt;=610,Tabel1[[#This Row],[Gruppe]]&lt;=765),Tabel1[[#This Row],[Dækmeter]],0)</f>
        <v>0</v>
      </c>
      <c r="L449">
        <v>0</v>
      </c>
      <c r="M449" t="s">
        <v>2</v>
      </c>
      <c r="N449" t="str">
        <f>VLOOKUP($F449,Statistikkoder!$A$2:$C$157,3,FALSE)</f>
        <v>Passager</v>
      </c>
    </row>
    <row r="450" spans="1:14" x14ac:dyDescent="0.2">
      <c r="A450" t="s">
        <v>201</v>
      </c>
      <c r="B450" s="1">
        <v>0.54166666666666663</v>
      </c>
      <c r="C450" t="s">
        <v>0</v>
      </c>
      <c r="D450" t="s">
        <v>1</v>
      </c>
      <c r="E450" t="s">
        <v>192</v>
      </c>
      <c r="F450">
        <v>110</v>
      </c>
      <c r="G450" t="str">
        <f>VLOOKUP(Tabel1[[#This Row],[Gruppe]],Statistikkoder!$A$1:$C$157,2,FALSE)</f>
        <v>    Bil &lt; 1,95 m                            </v>
      </c>
      <c r="H450">
        <v>56</v>
      </c>
      <c r="I450">
        <v>141</v>
      </c>
      <c r="J450">
        <v>336</v>
      </c>
      <c r="K450">
        <f>IF(AND(Tabel1[[#This Row],[Gruppe]]&gt;=610,Tabel1[[#This Row],[Gruppe]]&lt;=765),Tabel1[[#This Row],[Dækmeter]],0)</f>
        <v>0</v>
      </c>
      <c r="L450">
        <v>0</v>
      </c>
      <c r="M450" t="s">
        <v>2</v>
      </c>
      <c r="N450" t="str">
        <f>VLOOKUP($F450,Statistikkoder!$A$2:$C$157,3,FALSE)</f>
        <v>Personbil</v>
      </c>
    </row>
    <row r="451" spans="1:14" x14ac:dyDescent="0.2">
      <c r="A451" t="s">
        <v>201</v>
      </c>
      <c r="B451" s="1">
        <v>0.54166666666666663</v>
      </c>
      <c r="C451" t="s">
        <v>0</v>
      </c>
      <c r="D451" t="s">
        <v>1</v>
      </c>
      <c r="E451" t="s">
        <v>192</v>
      </c>
      <c r="F451">
        <v>130</v>
      </c>
      <c r="G451" t="str">
        <f>VLOOKUP(Tabel1[[#This Row],[Gruppe]],Statistikkoder!$A$1:$C$157,2,FALSE)</f>
        <v>    Bil &lt; 1,95 m pensionist                  </v>
      </c>
      <c r="H451">
        <v>19</v>
      </c>
      <c r="I451">
        <v>33</v>
      </c>
      <c r="J451">
        <v>114</v>
      </c>
      <c r="K451">
        <f>IF(AND(Tabel1[[#This Row],[Gruppe]]&gt;=610,Tabel1[[#This Row],[Gruppe]]&lt;=765),Tabel1[[#This Row],[Dækmeter]],0)</f>
        <v>0</v>
      </c>
      <c r="L451">
        <v>0</v>
      </c>
      <c r="M451" t="s">
        <v>2</v>
      </c>
      <c r="N451" t="str">
        <f>VLOOKUP($F451,Statistikkoder!$A$2:$C$157,3,FALSE)</f>
        <v>Personbil</v>
      </c>
    </row>
    <row r="452" spans="1:14" x14ac:dyDescent="0.2">
      <c r="A452" t="s">
        <v>201</v>
      </c>
      <c r="B452" s="1">
        <v>0.54166666666666663</v>
      </c>
      <c r="C452" t="s">
        <v>0</v>
      </c>
      <c r="D452" t="s">
        <v>1</v>
      </c>
      <c r="E452" t="s">
        <v>192</v>
      </c>
      <c r="F452">
        <v>131</v>
      </c>
      <c r="G452" t="str">
        <f>VLOOKUP(Tabel1[[#This Row],[Gruppe]],Statistikkoder!$A$1:$C$157,2,FALSE)</f>
        <v>    Bil &lt; 1,95 m pensionist Pendler          </v>
      </c>
      <c r="H452">
        <v>1</v>
      </c>
      <c r="I452">
        <v>2</v>
      </c>
      <c r="J452">
        <v>6</v>
      </c>
      <c r="K452">
        <f>IF(AND(Tabel1[[#This Row],[Gruppe]]&gt;=610,Tabel1[[#This Row],[Gruppe]]&lt;=765),Tabel1[[#This Row],[Dækmeter]],0)</f>
        <v>0</v>
      </c>
      <c r="L452">
        <v>0</v>
      </c>
      <c r="M452" t="s">
        <v>2</v>
      </c>
      <c r="N452" t="str">
        <f>VLOOKUP($F452,Statistikkoder!$A$2:$C$157,3,FALSE)</f>
        <v>Personbil</v>
      </c>
    </row>
    <row r="453" spans="1:14" x14ac:dyDescent="0.2">
      <c r="A453" t="s">
        <v>201</v>
      </c>
      <c r="B453" s="1">
        <v>0.54166666666666663</v>
      </c>
      <c r="C453" t="s">
        <v>0</v>
      </c>
      <c r="D453" t="s">
        <v>1</v>
      </c>
      <c r="E453" t="s">
        <v>192</v>
      </c>
      <c r="F453">
        <v>320</v>
      </c>
      <c r="G453" t="str">
        <f>VLOOKUP(Tabel1[[#This Row],[Gruppe]],Statistikkoder!$A$1:$C$157,2,FALSE)</f>
        <v>    Autocamper &lt; 12 meter                </v>
      </c>
      <c r="H453">
        <v>1</v>
      </c>
      <c r="I453">
        <v>2</v>
      </c>
      <c r="J453">
        <v>6</v>
      </c>
      <c r="K453">
        <f>IF(AND(Tabel1[[#This Row],[Gruppe]]&gt;=610,Tabel1[[#This Row],[Gruppe]]&lt;=765),Tabel1[[#This Row],[Dækmeter]],0)</f>
        <v>0</v>
      </c>
      <c r="L453">
        <v>0</v>
      </c>
      <c r="M453" t="s">
        <v>2</v>
      </c>
      <c r="N453" t="str">
        <f>VLOOKUP($F453,Statistikkoder!$A$2:$C$157,3,FALSE)</f>
        <v>Autocamper</v>
      </c>
    </row>
    <row r="454" spans="1:14" x14ac:dyDescent="0.2">
      <c r="A454" t="s">
        <v>201</v>
      </c>
      <c r="B454" s="1">
        <v>0.54166666666666663</v>
      </c>
      <c r="C454" t="s">
        <v>0</v>
      </c>
      <c r="D454" t="s">
        <v>1</v>
      </c>
      <c r="E454" t="s">
        <v>192</v>
      </c>
      <c r="F454">
        <v>510</v>
      </c>
      <c r="G454" t="str">
        <f>VLOOKUP(Tabel1[[#This Row],[Gruppe]],Statistikkoder!$A$1:$C$157,2,FALSE)</f>
        <v>    Cykel Voksen                            </v>
      </c>
      <c r="H454">
        <v>2</v>
      </c>
      <c r="I454">
        <v>0</v>
      </c>
      <c r="J454">
        <v>2</v>
      </c>
      <c r="K454">
        <f>IF(AND(Tabel1[[#This Row],[Gruppe]]&gt;=610,Tabel1[[#This Row],[Gruppe]]&lt;=765),Tabel1[[#This Row],[Dækmeter]],0)</f>
        <v>0</v>
      </c>
      <c r="L454">
        <v>0</v>
      </c>
      <c r="M454" t="s">
        <v>2</v>
      </c>
      <c r="N454" t="str">
        <f>VLOOKUP($F454,Statistikkoder!$A$2:$C$157,3,FALSE)</f>
        <v>Cykel</v>
      </c>
    </row>
    <row r="455" spans="1:14" x14ac:dyDescent="0.2">
      <c r="A455" t="s">
        <v>201</v>
      </c>
      <c r="B455" s="1">
        <v>0.54166666666666663</v>
      </c>
      <c r="C455" t="s">
        <v>0</v>
      </c>
      <c r="D455" t="s">
        <v>1</v>
      </c>
      <c r="E455" t="s">
        <v>192</v>
      </c>
      <c r="F455">
        <v>945</v>
      </c>
      <c r="G455" t="str">
        <f>VLOOKUP(Tabel1[[#This Row],[Gruppe]],Statistikkoder!$A$1:$C$157,2,FALSE)</f>
        <v xml:space="preserve">    Pendler Bil &lt; 1,95 m                            </v>
      </c>
      <c r="H455">
        <v>23</v>
      </c>
      <c r="I455">
        <v>36</v>
      </c>
      <c r="J455">
        <v>138</v>
      </c>
      <c r="K455">
        <f>IF(AND(Tabel1[[#This Row],[Gruppe]]&gt;=610,Tabel1[[#This Row],[Gruppe]]&lt;=765),Tabel1[[#This Row],[Dækmeter]],0)</f>
        <v>0</v>
      </c>
      <c r="L455">
        <v>0</v>
      </c>
      <c r="M455" t="s">
        <v>2</v>
      </c>
      <c r="N455" t="str">
        <f>VLOOKUP($F455,Statistikkoder!$A$2:$C$157,3,FALSE)</f>
        <v>Personbil</v>
      </c>
    </row>
    <row r="456" spans="1:14" x14ac:dyDescent="0.2">
      <c r="A456" t="s">
        <v>201</v>
      </c>
      <c r="B456" s="1">
        <v>0.54166666666666663</v>
      </c>
      <c r="C456" t="s">
        <v>0</v>
      </c>
      <c r="D456" t="s">
        <v>1</v>
      </c>
      <c r="E456" t="s">
        <v>192</v>
      </c>
      <c r="F456">
        <v>950</v>
      </c>
      <c r="G456" t="str">
        <f>VLOOKUP(Tabel1[[#This Row],[Gruppe]],Statistikkoder!$A$1:$C$157,2,FALSE)</f>
        <v>    Pendler Bil &gt; 1,95 m                            </v>
      </c>
      <c r="H456">
        <v>1</v>
      </c>
      <c r="I456">
        <v>4</v>
      </c>
      <c r="J456">
        <v>6</v>
      </c>
      <c r="K456">
        <f>IF(AND(Tabel1[[#This Row],[Gruppe]]&gt;=610,Tabel1[[#This Row],[Gruppe]]&lt;=765),Tabel1[[#This Row],[Dækmeter]],0)</f>
        <v>0</v>
      </c>
      <c r="L456">
        <v>0</v>
      </c>
      <c r="M456" t="s">
        <v>2</v>
      </c>
      <c r="N456" t="str">
        <f>VLOOKUP($F456,Statistikkoder!$A$2:$C$157,3,FALSE)</f>
        <v>Personbil</v>
      </c>
    </row>
    <row r="457" spans="1:14" x14ac:dyDescent="0.2">
      <c r="A457" t="s">
        <v>201</v>
      </c>
      <c r="B457" s="1">
        <v>0.54166666666666663</v>
      </c>
      <c r="C457" t="s">
        <v>0</v>
      </c>
      <c r="D457" t="s">
        <v>1</v>
      </c>
      <c r="E457" t="s">
        <v>192</v>
      </c>
      <c r="F457">
        <v>996</v>
      </c>
      <c r="G457" t="str">
        <f>VLOOKUP(Tabel1[[#This Row],[Gruppe]],Statistikkoder!$A$1:$C$157,2,FALSE)</f>
        <v>    Passager i køretøj                            </v>
      </c>
      <c r="H457">
        <v>0</v>
      </c>
      <c r="I457">
        <v>218</v>
      </c>
      <c r="J457">
        <v>0</v>
      </c>
      <c r="K457">
        <f>IF(AND(Tabel1[[#This Row],[Gruppe]]&gt;=610,Tabel1[[#This Row],[Gruppe]]&lt;=765),Tabel1[[#This Row],[Dækmeter]],0)</f>
        <v>0</v>
      </c>
      <c r="L457">
        <v>0</v>
      </c>
      <c r="M457" t="s">
        <v>2</v>
      </c>
      <c r="N457" t="str">
        <f>VLOOKUP($F457,Statistikkoder!$A$2:$C$157,3,FALSE)</f>
        <v>Passager</v>
      </c>
    </row>
    <row r="458" spans="1:14" x14ac:dyDescent="0.2">
      <c r="A458" t="s">
        <v>201</v>
      </c>
      <c r="B458" s="1">
        <v>0.61458333333333337</v>
      </c>
      <c r="C458" t="s">
        <v>3</v>
      </c>
      <c r="D458" t="s">
        <v>4</v>
      </c>
      <c r="E458" t="s">
        <v>192</v>
      </c>
      <c r="F458">
        <v>10</v>
      </c>
      <c r="G458" t="str">
        <f>VLOOKUP(Tabel1[[#This Row],[Gruppe]],Statistikkoder!$A$1:$C$157,2,FALSE)</f>
        <v>    Voksen gående                    </v>
      </c>
      <c r="H458">
        <v>0</v>
      </c>
      <c r="I458">
        <v>9</v>
      </c>
      <c r="J458">
        <v>0</v>
      </c>
      <c r="K458">
        <f>IF(AND(Tabel1[[#This Row],[Gruppe]]&gt;=610,Tabel1[[#This Row],[Gruppe]]&lt;=765),Tabel1[[#This Row],[Dækmeter]],0)</f>
        <v>0</v>
      </c>
      <c r="L458">
        <v>0</v>
      </c>
      <c r="M458" t="s">
        <v>2</v>
      </c>
      <c r="N458" t="str">
        <f>VLOOKUP($F458,Statistikkoder!$A$2:$C$157,3,FALSE)</f>
        <v>Passager</v>
      </c>
    </row>
    <row r="459" spans="1:14" x14ac:dyDescent="0.2">
      <c r="A459" t="s">
        <v>201</v>
      </c>
      <c r="B459" s="1">
        <v>0.61458333333333337</v>
      </c>
      <c r="C459" t="s">
        <v>3</v>
      </c>
      <c r="D459" t="s">
        <v>4</v>
      </c>
      <c r="E459" t="s">
        <v>192</v>
      </c>
      <c r="F459">
        <v>12</v>
      </c>
      <c r="G459" t="str">
        <f>VLOOKUP(Tabel1[[#This Row],[Gruppe]],Statistikkoder!$A$1:$C$157,2,FALSE)</f>
        <v>    Efterskole                        </v>
      </c>
      <c r="H459">
        <v>0</v>
      </c>
      <c r="I459">
        <v>1</v>
      </c>
      <c r="J459">
        <v>0</v>
      </c>
      <c r="K459">
        <f>IF(AND(Tabel1[[#This Row],[Gruppe]]&gt;=610,Tabel1[[#This Row],[Gruppe]]&lt;=765),Tabel1[[#This Row],[Dækmeter]],0)</f>
        <v>0</v>
      </c>
      <c r="L459">
        <v>0</v>
      </c>
      <c r="M459" t="s">
        <v>2</v>
      </c>
      <c r="N459" t="str">
        <f>VLOOKUP($F459,Statistikkoder!$A$2:$C$157,3,FALSE)</f>
        <v>Passager</v>
      </c>
    </row>
    <row r="460" spans="1:14" x14ac:dyDescent="0.2">
      <c r="A460" t="s">
        <v>201</v>
      </c>
      <c r="B460" s="1">
        <v>0.61458333333333337</v>
      </c>
      <c r="C460" t="s">
        <v>3</v>
      </c>
      <c r="D460" t="s">
        <v>4</v>
      </c>
      <c r="E460" t="s">
        <v>192</v>
      </c>
      <c r="F460">
        <v>15</v>
      </c>
      <c r="G460" t="str">
        <f>VLOOKUP(Tabel1[[#This Row],[Gruppe]],Statistikkoder!$A$1:$C$157,2,FALSE)</f>
        <v>    Voksen gående Pendler            </v>
      </c>
      <c r="H460">
        <v>0</v>
      </c>
      <c r="I460">
        <v>2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2</v>
      </c>
      <c r="N460" t="str">
        <f>VLOOKUP($F460,Statistikkoder!$A$2:$C$157,3,FALSE)</f>
        <v>Passager</v>
      </c>
    </row>
    <row r="461" spans="1:14" x14ac:dyDescent="0.2">
      <c r="A461" t="s">
        <v>201</v>
      </c>
      <c r="B461" s="1">
        <v>0.61458333333333337</v>
      </c>
      <c r="C461" t="s">
        <v>3</v>
      </c>
      <c r="D461" t="s">
        <v>4</v>
      </c>
      <c r="E461" t="s">
        <v>192</v>
      </c>
      <c r="F461">
        <v>40</v>
      </c>
      <c r="G461" t="str">
        <f>VLOOKUP(Tabel1[[#This Row],[Gruppe]],Statistikkoder!$A$1:$C$157,2,FALSE)</f>
        <v>    Pensionist gående                </v>
      </c>
      <c r="H461">
        <v>0</v>
      </c>
      <c r="I461">
        <v>3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2</v>
      </c>
      <c r="N461" t="str">
        <f>VLOOKUP($F461,Statistikkoder!$A$2:$C$157,3,FALSE)</f>
        <v>Passager</v>
      </c>
    </row>
    <row r="462" spans="1:14" x14ac:dyDescent="0.2">
      <c r="A462" t="s">
        <v>201</v>
      </c>
      <c r="B462" s="1">
        <v>0.61458333333333337</v>
      </c>
      <c r="C462" t="s">
        <v>3</v>
      </c>
      <c r="D462" t="s">
        <v>4</v>
      </c>
      <c r="E462" t="s">
        <v>192</v>
      </c>
      <c r="F462">
        <v>110</v>
      </c>
      <c r="G462" t="str">
        <f>VLOOKUP(Tabel1[[#This Row],[Gruppe]],Statistikkoder!$A$1:$C$157,2,FALSE)</f>
        <v>    Bil &lt; 1,95 m                            </v>
      </c>
      <c r="H462">
        <v>13</v>
      </c>
      <c r="I462">
        <v>29</v>
      </c>
      <c r="J462">
        <v>78</v>
      </c>
      <c r="K462">
        <f>IF(AND(Tabel1[[#This Row],[Gruppe]]&gt;=610,Tabel1[[#This Row],[Gruppe]]&lt;=765),Tabel1[[#This Row],[Dækmeter]],0)</f>
        <v>0</v>
      </c>
      <c r="L462">
        <v>0</v>
      </c>
      <c r="M462" t="s">
        <v>2</v>
      </c>
      <c r="N462" t="str">
        <f>VLOOKUP($F462,Statistikkoder!$A$2:$C$157,3,FALSE)</f>
        <v>Personbil</v>
      </c>
    </row>
    <row r="463" spans="1:14" x14ac:dyDescent="0.2">
      <c r="A463" t="s">
        <v>201</v>
      </c>
      <c r="B463" s="1">
        <v>0.61458333333333337</v>
      </c>
      <c r="C463" t="s">
        <v>3</v>
      </c>
      <c r="D463" t="s">
        <v>4</v>
      </c>
      <c r="E463" t="s">
        <v>192</v>
      </c>
      <c r="F463">
        <v>130</v>
      </c>
      <c r="G463" t="str">
        <f>VLOOKUP(Tabel1[[#This Row],[Gruppe]],Statistikkoder!$A$1:$C$157,2,FALSE)</f>
        <v>    Bil &lt; 1,95 m pensionist                  </v>
      </c>
      <c r="H463">
        <v>6</v>
      </c>
      <c r="I463">
        <v>9</v>
      </c>
      <c r="J463">
        <v>36</v>
      </c>
      <c r="K463">
        <f>IF(AND(Tabel1[[#This Row],[Gruppe]]&gt;=610,Tabel1[[#This Row],[Gruppe]]&lt;=765),Tabel1[[#This Row],[Dækmeter]],0)</f>
        <v>0</v>
      </c>
      <c r="L463">
        <v>0</v>
      </c>
      <c r="M463" t="s">
        <v>2</v>
      </c>
      <c r="N463" t="str">
        <f>VLOOKUP($F463,Statistikkoder!$A$2:$C$157,3,FALSE)</f>
        <v>Personbil</v>
      </c>
    </row>
    <row r="464" spans="1:14" x14ac:dyDescent="0.2">
      <c r="A464" t="s">
        <v>201</v>
      </c>
      <c r="B464" s="1">
        <v>0.61458333333333337</v>
      </c>
      <c r="C464" t="s">
        <v>3</v>
      </c>
      <c r="D464" t="s">
        <v>4</v>
      </c>
      <c r="E464" t="s">
        <v>192</v>
      </c>
      <c r="F464">
        <v>730</v>
      </c>
      <c r="G464" t="str">
        <f>VLOOKUP(Tabel1[[#This Row],[Gruppe]],Statistikkoder!$A$1:$C$157,2,FALSE)</f>
        <v>    Sættervogn 17 m. max 40 tons            </v>
      </c>
      <c r="H464">
        <v>1</v>
      </c>
      <c r="I464">
        <v>0</v>
      </c>
      <c r="J464">
        <v>17</v>
      </c>
      <c r="K464">
        <f>IF(AND(Tabel1[[#This Row],[Gruppe]]&gt;=610,Tabel1[[#This Row],[Gruppe]]&lt;=765),Tabel1[[#This Row],[Dækmeter]],0)</f>
        <v>17</v>
      </c>
      <c r="L464">
        <v>0</v>
      </c>
      <c r="M464" t="s">
        <v>2</v>
      </c>
      <c r="N464" t="str">
        <f>VLOOKUP($F464,Statistikkoder!$A$2:$C$157,3,FALSE)</f>
        <v>Sættevogn</v>
      </c>
    </row>
    <row r="465" spans="1:14" x14ac:dyDescent="0.2">
      <c r="A465" t="s">
        <v>201</v>
      </c>
      <c r="B465" s="1">
        <v>0.61458333333333337</v>
      </c>
      <c r="C465" t="s">
        <v>3</v>
      </c>
      <c r="D465" t="s">
        <v>4</v>
      </c>
      <c r="E465" t="s">
        <v>192</v>
      </c>
      <c r="F465">
        <v>945</v>
      </c>
      <c r="G465" t="str">
        <f>VLOOKUP(Tabel1[[#This Row],[Gruppe]],Statistikkoder!$A$1:$C$157,2,FALSE)</f>
        <v xml:space="preserve">    Pendler Bil &lt; 1,95 m                            </v>
      </c>
      <c r="H465">
        <v>6</v>
      </c>
      <c r="I465">
        <v>10</v>
      </c>
      <c r="J465">
        <v>36</v>
      </c>
      <c r="K465">
        <f>IF(AND(Tabel1[[#This Row],[Gruppe]]&gt;=610,Tabel1[[#This Row],[Gruppe]]&lt;=765),Tabel1[[#This Row],[Dækmeter]],0)</f>
        <v>0</v>
      </c>
      <c r="L465">
        <v>0</v>
      </c>
      <c r="M465" t="s">
        <v>2</v>
      </c>
      <c r="N465" t="str">
        <f>VLOOKUP($F465,Statistikkoder!$A$2:$C$157,3,FALSE)</f>
        <v>Personbil</v>
      </c>
    </row>
    <row r="466" spans="1:14" x14ac:dyDescent="0.2">
      <c r="A466" t="s">
        <v>201</v>
      </c>
      <c r="B466" s="1">
        <v>0.61458333333333337</v>
      </c>
      <c r="C466" t="s">
        <v>3</v>
      </c>
      <c r="D466" t="s">
        <v>4</v>
      </c>
      <c r="E466" t="s">
        <v>192</v>
      </c>
      <c r="F466">
        <v>996</v>
      </c>
      <c r="G466" t="str">
        <f>VLOOKUP(Tabel1[[#This Row],[Gruppe]],Statistikkoder!$A$1:$C$157,2,FALSE)</f>
        <v>    Passager i køretøj                            </v>
      </c>
      <c r="H466">
        <v>0</v>
      </c>
      <c r="I466">
        <v>48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2</v>
      </c>
      <c r="N466" t="str">
        <f>VLOOKUP($F466,Statistikkoder!$A$2:$C$157,3,FALSE)</f>
        <v>Passager</v>
      </c>
    </row>
    <row r="467" spans="1:14" x14ac:dyDescent="0.2">
      <c r="A467" t="s">
        <v>201</v>
      </c>
      <c r="B467" s="1">
        <v>0.61458333333333337</v>
      </c>
      <c r="C467" t="s">
        <v>3</v>
      </c>
      <c r="D467" t="s">
        <v>4</v>
      </c>
      <c r="E467" t="s">
        <v>192</v>
      </c>
      <c r="F467">
        <v>997</v>
      </c>
      <c r="G467" t="str">
        <f>VLOOKUP(Tabel1[[#This Row],[Gruppe]],Statistikkoder!$A$1:$C$157,2,FALSE)</f>
        <v>    Passager ekstra i bil                          </v>
      </c>
      <c r="H467">
        <v>0</v>
      </c>
      <c r="I467">
        <v>1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2</v>
      </c>
      <c r="N467" t="str">
        <f>VLOOKUP($F467,Statistikkoder!$A$2:$C$157,3,FALSE)</f>
        <v>Passager</v>
      </c>
    </row>
    <row r="468" spans="1:14" x14ac:dyDescent="0.2">
      <c r="A468" t="s">
        <v>201</v>
      </c>
      <c r="B468" s="1">
        <v>0.6875</v>
      </c>
      <c r="C468" t="s">
        <v>0</v>
      </c>
      <c r="D468" t="s">
        <v>1</v>
      </c>
      <c r="E468" t="s">
        <v>192</v>
      </c>
      <c r="F468">
        <v>10</v>
      </c>
      <c r="G468" t="str">
        <f>VLOOKUP(Tabel1[[#This Row],[Gruppe]],Statistikkoder!$A$1:$C$157,2,FALSE)</f>
        <v>    Voksen gående                    </v>
      </c>
      <c r="H468">
        <v>0</v>
      </c>
      <c r="I468">
        <v>20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2</v>
      </c>
      <c r="N468" t="str">
        <f>VLOOKUP($F468,Statistikkoder!$A$2:$C$157,3,FALSE)</f>
        <v>Passager</v>
      </c>
    </row>
    <row r="469" spans="1:14" x14ac:dyDescent="0.2">
      <c r="A469" t="s">
        <v>201</v>
      </c>
      <c r="B469" s="1">
        <v>0.6875</v>
      </c>
      <c r="C469" t="s">
        <v>0</v>
      </c>
      <c r="D469" t="s">
        <v>1</v>
      </c>
      <c r="E469" t="s">
        <v>192</v>
      </c>
      <c r="F469">
        <v>15</v>
      </c>
      <c r="G469" t="str">
        <f>VLOOKUP(Tabel1[[#This Row],[Gruppe]],Statistikkoder!$A$1:$C$157,2,FALSE)</f>
        <v>    Voksen gående Pendler            </v>
      </c>
      <c r="H469">
        <v>0</v>
      </c>
      <c r="I469">
        <v>6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2</v>
      </c>
      <c r="N469" t="str">
        <f>VLOOKUP($F469,Statistikkoder!$A$2:$C$157,3,FALSE)</f>
        <v>Passager</v>
      </c>
    </row>
    <row r="470" spans="1:14" x14ac:dyDescent="0.2">
      <c r="A470" t="s">
        <v>201</v>
      </c>
      <c r="B470" s="1">
        <v>0.6875</v>
      </c>
      <c r="C470" t="s">
        <v>0</v>
      </c>
      <c r="D470" t="s">
        <v>1</v>
      </c>
      <c r="E470" t="s">
        <v>192</v>
      </c>
      <c r="F470">
        <v>25</v>
      </c>
      <c r="G470" t="str">
        <f>VLOOKUP(Tabel1[[#This Row],[Gruppe]],Statistikkoder!$A$1:$C$157,2,FALSE)</f>
        <v>    Barn 4-15 år gående              </v>
      </c>
      <c r="H470">
        <v>0</v>
      </c>
      <c r="I470">
        <v>4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2</v>
      </c>
      <c r="N470" t="str">
        <f>VLOOKUP($F470,Statistikkoder!$A$2:$C$157,3,FALSE)</f>
        <v>Passager</v>
      </c>
    </row>
    <row r="471" spans="1:14" x14ac:dyDescent="0.2">
      <c r="A471" t="s">
        <v>201</v>
      </c>
      <c r="B471" s="1">
        <v>0.6875</v>
      </c>
      <c r="C471" t="s">
        <v>0</v>
      </c>
      <c r="D471" t="s">
        <v>1</v>
      </c>
      <c r="E471" t="s">
        <v>192</v>
      </c>
      <c r="F471">
        <v>27</v>
      </c>
      <c r="G471" t="str">
        <f>VLOOKUP(Tabel1[[#This Row],[Gruppe]],Statistikkoder!$A$1:$C$157,2,FALSE)</f>
        <v>    Barn 4-15 år gående Pendler      </v>
      </c>
      <c r="H471">
        <v>0</v>
      </c>
      <c r="I471">
        <v>1</v>
      </c>
      <c r="J471">
        <v>0</v>
      </c>
      <c r="K471">
        <f>IF(AND(Tabel1[[#This Row],[Gruppe]]&gt;=610,Tabel1[[#This Row],[Gruppe]]&lt;=765),Tabel1[[#This Row],[Dækmeter]],0)</f>
        <v>0</v>
      </c>
      <c r="L471">
        <v>0</v>
      </c>
      <c r="M471" t="s">
        <v>2</v>
      </c>
      <c r="N471" t="str">
        <f>VLOOKUP($F471,Statistikkoder!$A$2:$C$157,3,FALSE)</f>
        <v>Passager</v>
      </c>
    </row>
    <row r="472" spans="1:14" x14ac:dyDescent="0.2">
      <c r="A472" t="s">
        <v>201</v>
      </c>
      <c r="B472" s="1">
        <v>0.6875</v>
      </c>
      <c r="C472" t="s">
        <v>0</v>
      </c>
      <c r="D472" t="s">
        <v>1</v>
      </c>
      <c r="E472" t="s">
        <v>192</v>
      </c>
      <c r="F472">
        <v>40</v>
      </c>
      <c r="G472" t="str">
        <f>VLOOKUP(Tabel1[[#This Row],[Gruppe]],Statistikkoder!$A$1:$C$157,2,FALSE)</f>
        <v>    Pensionist gående                </v>
      </c>
      <c r="H472">
        <v>0</v>
      </c>
      <c r="I472">
        <v>1</v>
      </c>
      <c r="J472">
        <v>0</v>
      </c>
      <c r="K472">
        <f>IF(AND(Tabel1[[#This Row],[Gruppe]]&gt;=610,Tabel1[[#This Row],[Gruppe]]&lt;=765),Tabel1[[#This Row],[Dækmeter]],0)</f>
        <v>0</v>
      </c>
      <c r="L472">
        <v>0</v>
      </c>
      <c r="M472" t="s">
        <v>2</v>
      </c>
      <c r="N472" t="str">
        <f>VLOOKUP($F472,Statistikkoder!$A$2:$C$157,3,FALSE)</f>
        <v>Passager</v>
      </c>
    </row>
    <row r="473" spans="1:14" x14ac:dyDescent="0.2">
      <c r="A473" t="s">
        <v>201</v>
      </c>
      <c r="B473" s="1">
        <v>0.6875</v>
      </c>
      <c r="C473" t="s">
        <v>0</v>
      </c>
      <c r="D473" t="s">
        <v>1</v>
      </c>
      <c r="E473" t="s">
        <v>192</v>
      </c>
      <c r="F473">
        <v>110</v>
      </c>
      <c r="G473" t="str">
        <f>VLOOKUP(Tabel1[[#This Row],[Gruppe]],Statistikkoder!$A$1:$C$157,2,FALSE)</f>
        <v>    Bil &lt; 1,95 m                            </v>
      </c>
      <c r="H473">
        <v>20</v>
      </c>
      <c r="I473">
        <v>51</v>
      </c>
      <c r="J473">
        <v>120</v>
      </c>
      <c r="K473">
        <f>IF(AND(Tabel1[[#This Row],[Gruppe]]&gt;=610,Tabel1[[#This Row],[Gruppe]]&lt;=765),Tabel1[[#This Row],[Dækmeter]],0)</f>
        <v>0</v>
      </c>
      <c r="L473">
        <v>0</v>
      </c>
      <c r="M473" t="s">
        <v>2</v>
      </c>
      <c r="N473" t="str">
        <f>VLOOKUP($F473,Statistikkoder!$A$2:$C$157,3,FALSE)</f>
        <v>Personbil</v>
      </c>
    </row>
    <row r="474" spans="1:14" x14ac:dyDescent="0.2">
      <c r="A474" t="s">
        <v>201</v>
      </c>
      <c r="B474" s="1">
        <v>0.6875</v>
      </c>
      <c r="C474" t="s">
        <v>0</v>
      </c>
      <c r="D474" t="s">
        <v>1</v>
      </c>
      <c r="E474" t="s">
        <v>192</v>
      </c>
      <c r="F474">
        <v>114</v>
      </c>
      <c r="G474" t="str">
        <f>VLOOKUP(Tabel1[[#This Row],[Gruppe]],Statistikkoder!$A$1:$C$157,2,FALSE)</f>
        <v>    Bil Fribillet                            </v>
      </c>
      <c r="H474">
        <v>1</v>
      </c>
      <c r="I474">
        <v>2</v>
      </c>
      <c r="J474">
        <v>5</v>
      </c>
      <c r="K474">
        <f>IF(AND(Tabel1[[#This Row],[Gruppe]]&gt;=610,Tabel1[[#This Row],[Gruppe]]&lt;=765),Tabel1[[#This Row],[Dækmeter]],0)</f>
        <v>0</v>
      </c>
      <c r="L474">
        <v>0</v>
      </c>
      <c r="M474" t="s">
        <v>2</v>
      </c>
      <c r="N474" t="str">
        <f>VLOOKUP($F474,Statistikkoder!$A$2:$C$157,3,FALSE)</f>
        <v>Personbil</v>
      </c>
    </row>
    <row r="475" spans="1:14" x14ac:dyDescent="0.2">
      <c r="A475" t="s">
        <v>201</v>
      </c>
      <c r="B475" s="1">
        <v>0.6875</v>
      </c>
      <c r="C475" t="s">
        <v>0</v>
      </c>
      <c r="D475" t="s">
        <v>1</v>
      </c>
      <c r="E475" t="s">
        <v>192</v>
      </c>
      <c r="F475">
        <v>120</v>
      </c>
      <c r="G475" t="str">
        <f>VLOOKUP(Tabel1[[#This Row],[Gruppe]],Statistikkoder!$A$1:$C$157,2,FALSE)</f>
        <v>    Bil &gt; 1,95 m                            </v>
      </c>
      <c r="H475">
        <v>1</v>
      </c>
      <c r="I475">
        <v>2</v>
      </c>
      <c r="J475">
        <v>6</v>
      </c>
      <c r="K475">
        <f>IF(AND(Tabel1[[#This Row],[Gruppe]]&gt;=610,Tabel1[[#This Row],[Gruppe]]&lt;=765),Tabel1[[#This Row],[Dækmeter]],0)</f>
        <v>0</v>
      </c>
      <c r="L475">
        <v>0</v>
      </c>
      <c r="M475" t="s">
        <v>2</v>
      </c>
      <c r="N475" t="str">
        <f>VLOOKUP($F475,Statistikkoder!$A$2:$C$157,3,FALSE)</f>
        <v>Personbil</v>
      </c>
    </row>
    <row r="476" spans="1:14" x14ac:dyDescent="0.2">
      <c r="A476" t="s">
        <v>201</v>
      </c>
      <c r="B476" s="1">
        <v>0.6875</v>
      </c>
      <c r="C476" t="s">
        <v>0</v>
      </c>
      <c r="D476" t="s">
        <v>1</v>
      </c>
      <c r="E476" t="s">
        <v>192</v>
      </c>
      <c r="F476">
        <v>130</v>
      </c>
      <c r="G476" t="str">
        <f>VLOOKUP(Tabel1[[#This Row],[Gruppe]],Statistikkoder!$A$1:$C$157,2,FALSE)</f>
        <v>    Bil &lt; 1,95 m pensionist                  </v>
      </c>
      <c r="H476">
        <v>5</v>
      </c>
      <c r="I476">
        <v>9</v>
      </c>
      <c r="J476">
        <v>30</v>
      </c>
      <c r="K476">
        <f>IF(AND(Tabel1[[#This Row],[Gruppe]]&gt;=610,Tabel1[[#This Row],[Gruppe]]&lt;=765),Tabel1[[#This Row],[Dækmeter]],0)</f>
        <v>0</v>
      </c>
      <c r="L476">
        <v>0</v>
      </c>
      <c r="M476" t="s">
        <v>2</v>
      </c>
      <c r="N476" t="str">
        <f>VLOOKUP($F476,Statistikkoder!$A$2:$C$157,3,FALSE)</f>
        <v>Personbil</v>
      </c>
    </row>
    <row r="477" spans="1:14" x14ac:dyDescent="0.2">
      <c r="A477" t="s">
        <v>201</v>
      </c>
      <c r="B477" s="1">
        <v>0.6875</v>
      </c>
      <c r="C477" t="s">
        <v>0</v>
      </c>
      <c r="D477" t="s">
        <v>1</v>
      </c>
      <c r="E477" t="s">
        <v>192</v>
      </c>
      <c r="F477">
        <v>510</v>
      </c>
      <c r="G477" t="str">
        <f>VLOOKUP(Tabel1[[#This Row],[Gruppe]],Statistikkoder!$A$1:$C$157,2,FALSE)</f>
        <v>    Cykel Voksen                            </v>
      </c>
      <c r="H477">
        <v>2</v>
      </c>
      <c r="I477">
        <v>0</v>
      </c>
      <c r="J477">
        <v>2</v>
      </c>
      <c r="K477">
        <f>IF(AND(Tabel1[[#This Row],[Gruppe]]&gt;=610,Tabel1[[#This Row],[Gruppe]]&lt;=765),Tabel1[[#This Row],[Dækmeter]],0)</f>
        <v>0</v>
      </c>
      <c r="L477">
        <v>0</v>
      </c>
      <c r="M477" t="s">
        <v>2</v>
      </c>
      <c r="N477" t="str">
        <f>VLOOKUP($F477,Statistikkoder!$A$2:$C$157,3,FALSE)</f>
        <v>Cykel</v>
      </c>
    </row>
    <row r="478" spans="1:14" x14ac:dyDescent="0.2">
      <c r="A478" t="s">
        <v>201</v>
      </c>
      <c r="B478" s="1">
        <v>0.6875</v>
      </c>
      <c r="C478" t="s">
        <v>0</v>
      </c>
      <c r="D478" t="s">
        <v>1</v>
      </c>
      <c r="E478" t="s">
        <v>192</v>
      </c>
      <c r="F478">
        <v>945</v>
      </c>
      <c r="G478" t="str">
        <f>VLOOKUP(Tabel1[[#This Row],[Gruppe]],Statistikkoder!$A$1:$C$157,2,FALSE)</f>
        <v xml:space="preserve">    Pendler Bil &lt; 1,95 m                            </v>
      </c>
      <c r="H478">
        <v>26</v>
      </c>
      <c r="I478">
        <v>57</v>
      </c>
      <c r="J478">
        <v>156</v>
      </c>
      <c r="K478">
        <f>IF(AND(Tabel1[[#This Row],[Gruppe]]&gt;=610,Tabel1[[#This Row],[Gruppe]]&lt;=765),Tabel1[[#This Row],[Dækmeter]],0)</f>
        <v>0</v>
      </c>
      <c r="L478">
        <v>0</v>
      </c>
      <c r="M478" t="s">
        <v>2</v>
      </c>
      <c r="N478" t="str">
        <f>VLOOKUP($F478,Statistikkoder!$A$2:$C$157,3,FALSE)</f>
        <v>Personbil</v>
      </c>
    </row>
    <row r="479" spans="1:14" x14ac:dyDescent="0.2">
      <c r="A479" t="s">
        <v>201</v>
      </c>
      <c r="B479" s="1">
        <v>0.6875</v>
      </c>
      <c r="C479" t="s">
        <v>0</v>
      </c>
      <c r="D479" t="s">
        <v>1</v>
      </c>
      <c r="E479" t="s">
        <v>192</v>
      </c>
      <c r="F479">
        <v>996</v>
      </c>
      <c r="G479" t="str">
        <f>VLOOKUP(Tabel1[[#This Row],[Gruppe]],Statistikkoder!$A$1:$C$157,2,FALSE)</f>
        <v>    Passager i køretøj                            </v>
      </c>
      <c r="H479">
        <v>0</v>
      </c>
      <c r="I479">
        <v>121</v>
      </c>
      <c r="J479">
        <v>0</v>
      </c>
      <c r="K479">
        <f>IF(AND(Tabel1[[#This Row],[Gruppe]]&gt;=610,Tabel1[[#This Row],[Gruppe]]&lt;=765),Tabel1[[#This Row],[Dækmeter]],0)</f>
        <v>0</v>
      </c>
      <c r="L479">
        <v>0</v>
      </c>
      <c r="M479" t="s">
        <v>2</v>
      </c>
      <c r="N479" t="str">
        <f>VLOOKUP($F479,Statistikkoder!$A$2:$C$157,3,FALSE)</f>
        <v>Passager</v>
      </c>
    </row>
    <row r="480" spans="1:14" x14ac:dyDescent="0.2">
      <c r="A480" t="s">
        <v>201</v>
      </c>
      <c r="B480" s="1">
        <v>0.6875</v>
      </c>
      <c r="C480" t="s">
        <v>0</v>
      </c>
      <c r="D480" t="s">
        <v>1</v>
      </c>
      <c r="E480" t="s">
        <v>192</v>
      </c>
      <c r="F480">
        <v>997</v>
      </c>
      <c r="G480" t="str">
        <f>VLOOKUP(Tabel1[[#This Row],[Gruppe]],Statistikkoder!$A$1:$C$157,2,FALSE)</f>
        <v>    Passager ekstra i bil                          </v>
      </c>
      <c r="H480">
        <v>0</v>
      </c>
      <c r="I480">
        <v>2</v>
      </c>
      <c r="J480">
        <v>0</v>
      </c>
      <c r="K480">
        <f>IF(AND(Tabel1[[#This Row],[Gruppe]]&gt;=610,Tabel1[[#This Row],[Gruppe]]&lt;=765),Tabel1[[#This Row],[Dækmeter]],0)</f>
        <v>0</v>
      </c>
      <c r="L480">
        <v>0</v>
      </c>
      <c r="M480" t="s">
        <v>2</v>
      </c>
      <c r="N480" t="str">
        <f>VLOOKUP($F480,Statistikkoder!$A$2:$C$157,3,FALSE)</f>
        <v>Passager</v>
      </c>
    </row>
    <row r="481" spans="1:14" x14ac:dyDescent="0.2">
      <c r="A481" t="s">
        <v>201</v>
      </c>
      <c r="B481" s="1">
        <v>0.76041666666666663</v>
      </c>
      <c r="C481" t="s">
        <v>3</v>
      </c>
      <c r="D481" t="s">
        <v>4</v>
      </c>
      <c r="E481" t="s">
        <v>192</v>
      </c>
      <c r="F481">
        <v>9</v>
      </c>
      <c r="G481" t="str">
        <f>VLOOKUP(Tabel1[[#This Row],[Gruppe]],Statistikkoder!$A$1:$C$157,2,FALSE)</f>
        <v>    Gående færge papkort              </v>
      </c>
      <c r="H481">
        <v>0</v>
      </c>
      <c r="I481">
        <v>1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2</v>
      </c>
      <c r="N481" t="str">
        <f>VLOOKUP($F481,Statistikkoder!$A$2:$C$157,3,FALSE)</f>
        <v>Passager</v>
      </c>
    </row>
    <row r="482" spans="1:14" x14ac:dyDescent="0.2">
      <c r="A482" t="s">
        <v>201</v>
      </c>
      <c r="B482" s="1">
        <v>0.76041666666666663</v>
      </c>
      <c r="C482" t="s">
        <v>3</v>
      </c>
      <c r="D482" t="s">
        <v>4</v>
      </c>
      <c r="E482" t="s">
        <v>192</v>
      </c>
      <c r="F482">
        <v>10</v>
      </c>
      <c r="G482" t="str">
        <f>VLOOKUP(Tabel1[[#This Row],[Gruppe]],Statistikkoder!$A$1:$C$157,2,FALSE)</f>
        <v>    Voksen gående                    </v>
      </c>
      <c r="H482">
        <v>0</v>
      </c>
      <c r="I482">
        <v>2</v>
      </c>
      <c r="J482">
        <v>0</v>
      </c>
      <c r="K482">
        <f>IF(AND(Tabel1[[#This Row],[Gruppe]]&gt;=610,Tabel1[[#This Row],[Gruppe]]&lt;=765),Tabel1[[#This Row],[Dækmeter]],0)</f>
        <v>0</v>
      </c>
      <c r="L482">
        <v>0</v>
      </c>
      <c r="M482" t="s">
        <v>2</v>
      </c>
      <c r="N482" t="str">
        <f>VLOOKUP($F482,Statistikkoder!$A$2:$C$157,3,FALSE)</f>
        <v>Passager</v>
      </c>
    </row>
    <row r="483" spans="1:14" x14ac:dyDescent="0.2">
      <c r="A483" t="s">
        <v>201</v>
      </c>
      <c r="B483" s="1">
        <v>0.76041666666666663</v>
      </c>
      <c r="C483" t="s">
        <v>3</v>
      </c>
      <c r="D483" t="s">
        <v>4</v>
      </c>
      <c r="E483" t="s">
        <v>192</v>
      </c>
      <c r="F483">
        <v>12</v>
      </c>
      <c r="G483" t="str">
        <f>VLOOKUP(Tabel1[[#This Row],[Gruppe]],Statistikkoder!$A$1:$C$157,2,FALSE)</f>
        <v>    Efterskole                        </v>
      </c>
      <c r="H483">
        <v>0</v>
      </c>
      <c r="I483">
        <v>20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2</v>
      </c>
      <c r="N483" t="str">
        <f>VLOOKUP($F483,Statistikkoder!$A$2:$C$157,3,FALSE)</f>
        <v>Passager</v>
      </c>
    </row>
    <row r="484" spans="1:14" x14ac:dyDescent="0.2">
      <c r="A484" t="s">
        <v>201</v>
      </c>
      <c r="B484" s="1">
        <v>0.76041666666666663</v>
      </c>
      <c r="C484" t="s">
        <v>3</v>
      </c>
      <c r="D484" t="s">
        <v>4</v>
      </c>
      <c r="E484" t="s">
        <v>192</v>
      </c>
      <c r="F484">
        <v>15</v>
      </c>
      <c r="G484" t="str">
        <f>VLOOKUP(Tabel1[[#This Row],[Gruppe]],Statistikkoder!$A$1:$C$157,2,FALSE)</f>
        <v>    Voksen gående Pendler            </v>
      </c>
      <c r="H484">
        <v>0</v>
      </c>
      <c r="I484">
        <v>1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2</v>
      </c>
      <c r="N484" t="str">
        <f>VLOOKUP($F484,Statistikkoder!$A$2:$C$157,3,FALSE)</f>
        <v>Passager</v>
      </c>
    </row>
    <row r="485" spans="1:14" x14ac:dyDescent="0.2">
      <c r="A485" t="s">
        <v>201</v>
      </c>
      <c r="B485" s="1">
        <v>0.76041666666666663</v>
      </c>
      <c r="C485" t="s">
        <v>3</v>
      </c>
      <c r="D485" t="s">
        <v>4</v>
      </c>
      <c r="E485" t="s">
        <v>192</v>
      </c>
      <c r="F485">
        <v>25</v>
      </c>
      <c r="G485" t="str">
        <f>VLOOKUP(Tabel1[[#This Row],[Gruppe]],Statistikkoder!$A$1:$C$157,2,FALSE)</f>
        <v>    Barn 4-15 år gående              </v>
      </c>
      <c r="H485">
        <v>0</v>
      </c>
      <c r="I485">
        <v>1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2</v>
      </c>
      <c r="N485" t="str">
        <f>VLOOKUP($F485,Statistikkoder!$A$2:$C$157,3,FALSE)</f>
        <v>Passager</v>
      </c>
    </row>
    <row r="486" spans="1:14" x14ac:dyDescent="0.2">
      <c r="A486" t="s">
        <v>201</v>
      </c>
      <c r="B486" s="1">
        <v>0.76041666666666663</v>
      </c>
      <c r="C486" t="s">
        <v>3</v>
      </c>
      <c r="D486" t="s">
        <v>4</v>
      </c>
      <c r="E486" t="s">
        <v>192</v>
      </c>
      <c r="F486">
        <v>27</v>
      </c>
      <c r="G486" t="str">
        <f>VLOOKUP(Tabel1[[#This Row],[Gruppe]],Statistikkoder!$A$1:$C$157,2,FALSE)</f>
        <v>    Barn 4-15 år gående Pendler      </v>
      </c>
      <c r="H486">
        <v>0</v>
      </c>
      <c r="I486">
        <v>1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2</v>
      </c>
      <c r="N486" t="str">
        <f>VLOOKUP($F486,Statistikkoder!$A$2:$C$157,3,FALSE)</f>
        <v>Passager</v>
      </c>
    </row>
    <row r="487" spans="1:14" x14ac:dyDescent="0.2">
      <c r="A487" t="s">
        <v>201</v>
      </c>
      <c r="B487" s="1">
        <v>0.76041666666666663</v>
      </c>
      <c r="C487" t="s">
        <v>3</v>
      </c>
      <c r="D487" t="s">
        <v>4</v>
      </c>
      <c r="E487" t="s">
        <v>192</v>
      </c>
      <c r="F487">
        <v>40</v>
      </c>
      <c r="G487" t="str">
        <f>VLOOKUP(Tabel1[[#This Row],[Gruppe]],Statistikkoder!$A$1:$C$157,2,FALSE)</f>
        <v>    Pensionist gående                </v>
      </c>
      <c r="H487">
        <v>0</v>
      </c>
      <c r="I487">
        <v>2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2</v>
      </c>
      <c r="N487" t="str">
        <f>VLOOKUP($F487,Statistikkoder!$A$2:$C$157,3,FALSE)</f>
        <v>Passager</v>
      </c>
    </row>
    <row r="488" spans="1:14" x14ac:dyDescent="0.2">
      <c r="A488" t="s">
        <v>201</v>
      </c>
      <c r="B488" s="1">
        <v>0.76041666666666663</v>
      </c>
      <c r="C488" t="s">
        <v>3</v>
      </c>
      <c r="D488" t="s">
        <v>4</v>
      </c>
      <c r="E488" t="s">
        <v>192</v>
      </c>
      <c r="F488">
        <v>110</v>
      </c>
      <c r="G488" t="str">
        <f>VLOOKUP(Tabel1[[#This Row],[Gruppe]],Statistikkoder!$A$1:$C$157,2,FALSE)</f>
        <v>    Bil &lt; 1,95 m                            </v>
      </c>
      <c r="H488">
        <v>4</v>
      </c>
      <c r="I488">
        <v>7</v>
      </c>
      <c r="J488">
        <v>24</v>
      </c>
      <c r="K488">
        <f>IF(AND(Tabel1[[#This Row],[Gruppe]]&gt;=610,Tabel1[[#This Row],[Gruppe]]&lt;=765),Tabel1[[#This Row],[Dækmeter]],0)</f>
        <v>0</v>
      </c>
      <c r="L488">
        <v>0</v>
      </c>
      <c r="M488" t="s">
        <v>2</v>
      </c>
      <c r="N488" t="str">
        <f>VLOOKUP($F488,Statistikkoder!$A$2:$C$157,3,FALSE)</f>
        <v>Personbil</v>
      </c>
    </row>
    <row r="489" spans="1:14" x14ac:dyDescent="0.2">
      <c r="A489" t="s">
        <v>201</v>
      </c>
      <c r="B489" s="1">
        <v>0.76041666666666663</v>
      </c>
      <c r="C489" t="s">
        <v>3</v>
      </c>
      <c r="D489" t="s">
        <v>4</v>
      </c>
      <c r="E489" t="s">
        <v>192</v>
      </c>
      <c r="F489">
        <v>130</v>
      </c>
      <c r="G489" t="str">
        <f>VLOOKUP(Tabel1[[#This Row],[Gruppe]],Statistikkoder!$A$1:$C$157,2,FALSE)</f>
        <v>    Bil &lt; 1,95 m pensionist                  </v>
      </c>
      <c r="H489">
        <v>2</v>
      </c>
      <c r="I489">
        <v>4</v>
      </c>
      <c r="J489">
        <v>12</v>
      </c>
      <c r="K489">
        <f>IF(AND(Tabel1[[#This Row],[Gruppe]]&gt;=610,Tabel1[[#This Row],[Gruppe]]&lt;=765),Tabel1[[#This Row],[Dækmeter]],0)</f>
        <v>0</v>
      </c>
      <c r="L489">
        <v>0</v>
      </c>
      <c r="M489" t="s">
        <v>2</v>
      </c>
      <c r="N489" t="str">
        <f>VLOOKUP($F489,Statistikkoder!$A$2:$C$157,3,FALSE)</f>
        <v>Personbil</v>
      </c>
    </row>
    <row r="490" spans="1:14" x14ac:dyDescent="0.2">
      <c r="A490" t="s">
        <v>201</v>
      </c>
      <c r="B490" s="1">
        <v>0.76041666666666663</v>
      </c>
      <c r="C490" t="s">
        <v>3</v>
      </c>
      <c r="D490" t="s">
        <v>4</v>
      </c>
      <c r="E490" t="s">
        <v>192</v>
      </c>
      <c r="F490">
        <v>945</v>
      </c>
      <c r="G490" t="str">
        <f>VLOOKUP(Tabel1[[#This Row],[Gruppe]],Statistikkoder!$A$1:$C$157,2,FALSE)</f>
        <v xml:space="preserve">    Pendler Bil &lt; 1,95 m                            </v>
      </c>
      <c r="H490">
        <v>9</v>
      </c>
      <c r="I490">
        <v>12</v>
      </c>
      <c r="J490">
        <v>54</v>
      </c>
      <c r="K490">
        <f>IF(AND(Tabel1[[#This Row],[Gruppe]]&gt;=610,Tabel1[[#This Row],[Gruppe]]&lt;=765),Tabel1[[#This Row],[Dækmeter]],0)</f>
        <v>0</v>
      </c>
      <c r="L490">
        <v>0</v>
      </c>
      <c r="M490" t="s">
        <v>2</v>
      </c>
      <c r="N490" t="str">
        <f>VLOOKUP($F490,Statistikkoder!$A$2:$C$157,3,FALSE)</f>
        <v>Personbil</v>
      </c>
    </row>
    <row r="491" spans="1:14" x14ac:dyDescent="0.2">
      <c r="A491" t="s">
        <v>201</v>
      </c>
      <c r="B491" s="1">
        <v>0.76041666666666663</v>
      </c>
      <c r="C491" t="s">
        <v>3</v>
      </c>
      <c r="D491" t="s">
        <v>4</v>
      </c>
      <c r="E491" t="s">
        <v>192</v>
      </c>
      <c r="F491">
        <v>996</v>
      </c>
      <c r="G491" t="str">
        <f>VLOOKUP(Tabel1[[#This Row],[Gruppe]],Statistikkoder!$A$1:$C$157,2,FALSE)</f>
        <v>    Passager i køretøj                            </v>
      </c>
      <c r="H491">
        <v>0</v>
      </c>
      <c r="I491">
        <v>23</v>
      </c>
      <c r="J491">
        <v>0</v>
      </c>
      <c r="K491">
        <f>IF(AND(Tabel1[[#This Row],[Gruppe]]&gt;=610,Tabel1[[#This Row],[Gruppe]]&lt;=765),Tabel1[[#This Row],[Dækmeter]],0)</f>
        <v>0</v>
      </c>
      <c r="L491">
        <v>0</v>
      </c>
      <c r="M491" t="s">
        <v>2</v>
      </c>
      <c r="N491" t="str">
        <f>VLOOKUP($F491,Statistikkoder!$A$2:$C$157,3,FALSE)</f>
        <v>Passager</v>
      </c>
    </row>
    <row r="492" spans="1:14" x14ac:dyDescent="0.2">
      <c r="A492" t="s">
        <v>201</v>
      </c>
      <c r="B492" s="1">
        <v>0.76041666666666663</v>
      </c>
      <c r="C492" t="s">
        <v>3</v>
      </c>
      <c r="D492" t="s">
        <v>4</v>
      </c>
      <c r="E492" t="s">
        <v>192</v>
      </c>
      <c r="F492">
        <v>997</v>
      </c>
      <c r="G492" t="str">
        <f>VLOOKUP(Tabel1[[#This Row],[Gruppe]],Statistikkoder!$A$1:$C$157,2,FALSE)</f>
        <v>    Passager ekstra i bil                          </v>
      </c>
      <c r="H492">
        <v>0</v>
      </c>
      <c r="I492">
        <v>1</v>
      </c>
      <c r="J492">
        <v>0</v>
      </c>
      <c r="K492">
        <f>IF(AND(Tabel1[[#This Row],[Gruppe]]&gt;=610,Tabel1[[#This Row],[Gruppe]]&lt;=765),Tabel1[[#This Row],[Dækmeter]],0)</f>
        <v>0</v>
      </c>
      <c r="L492">
        <v>0</v>
      </c>
      <c r="M492" t="s">
        <v>2</v>
      </c>
      <c r="N492" t="str">
        <f>VLOOKUP($F492,Statistikkoder!$A$2:$C$157,3,FALSE)</f>
        <v>Passager</v>
      </c>
    </row>
    <row r="493" spans="1:14" x14ac:dyDescent="0.2">
      <c r="A493" t="s">
        <v>202</v>
      </c>
      <c r="B493" s="1">
        <v>0.25</v>
      </c>
      <c r="C493" t="s">
        <v>0</v>
      </c>
      <c r="D493" t="s">
        <v>1</v>
      </c>
      <c r="E493" t="s">
        <v>192</v>
      </c>
      <c r="F493">
        <v>10</v>
      </c>
      <c r="G493" t="str">
        <f>VLOOKUP(Tabel1[[#This Row],[Gruppe]],Statistikkoder!$A$1:$C$157,2,FALSE)</f>
        <v>    Voksen gående                    </v>
      </c>
      <c r="H493">
        <v>0</v>
      </c>
      <c r="I493">
        <v>1</v>
      </c>
      <c r="J493">
        <v>0</v>
      </c>
      <c r="K493">
        <f>IF(AND(Tabel1[[#This Row],[Gruppe]]&gt;=610,Tabel1[[#This Row],[Gruppe]]&lt;=765),Tabel1[[#This Row],[Dækmeter]],0)</f>
        <v>0</v>
      </c>
      <c r="L493">
        <v>0</v>
      </c>
      <c r="M493" t="s">
        <v>2</v>
      </c>
      <c r="N493" t="str">
        <f>VLOOKUP($F493,Statistikkoder!$A$2:$C$157,3,FALSE)</f>
        <v>Passager</v>
      </c>
    </row>
    <row r="494" spans="1:14" x14ac:dyDescent="0.2">
      <c r="A494" t="s">
        <v>202</v>
      </c>
      <c r="B494" s="1">
        <v>0.25</v>
      </c>
      <c r="C494" t="s">
        <v>0</v>
      </c>
      <c r="D494" t="s">
        <v>1</v>
      </c>
      <c r="E494" t="s">
        <v>192</v>
      </c>
      <c r="F494">
        <v>40</v>
      </c>
      <c r="G494" t="str">
        <f>VLOOKUP(Tabel1[[#This Row],[Gruppe]],Statistikkoder!$A$1:$C$157,2,FALSE)</f>
        <v>    Pensionist gående                </v>
      </c>
      <c r="H494">
        <v>0</v>
      </c>
      <c r="I494">
        <v>1</v>
      </c>
      <c r="J494">
        <v>0</v>
      </c>
      <c r="K494">
        <f>IF(AND(Tabel1[[#This Row],[Gruppe]]&gt;=610,Tabel1[[#This Row],[Gruppe]]&lt;=765),Tabel1[[#This Row],[Dækmeter]],0)</f>
        <v>0</v>
      </c>
      <c r="L494">
        <v>0</v>
      </c>
      <c r="M494" t="s">
        <v>2</v>
      </c>
      <c r="N494" t="str">
        <f>VLOOKUP($F494,Statistikkoder!$A$2:$C$157,3,FALSE)</f>
        <v>Passager</v>
      </c>
    </row>
    <row r="495" spans="1:14" x14ac:dyDescent="0.2">
      <c r="A495" t="s">
        <v>202</v>
      </c>
      <c r="B495" s="1">
        <v>0.25</v>
      </c>
      <c r="C495" t="s">
        <v>0</v>
      </c>
      <c r="D495" t="s">
        <v>1</v>
      </c>
      <c r="E495" t="s">
        <v>192</v>
      </c>
      <c r="F495">
        <v>110</v>
      </c>
      <c r="G495" t="str">
        <f>VLOOKUP(Tabel1[[#This Row],[Gruppe]],Statistikkoder!$A$1:$C$157,2,FALSE)</f>
        <v>    Bil &lt; 1,95 m                            </v>
      </c>
      <c r="H495">
        <v>5</v>
      </c>
      <c r="I495">
        <v>9</v>
      </c>
      <c r="J495">
        <v>30</v>
      </c>
      <c r="K495">
        <f>IF(AND(Tabel1[[#This Row],[Gruppe]]&gt;=610,Tabel1[[#This Row],[Gruppe]]&lt;=765),Tabel1[[#This Row],[Dækmeter]],0)</f>
        <v>0</v>
      </c>
      <c r="L495">
        <v>0</v>
      </c>
      <c r="M495" t="s">
        <v>2</v>
      </c>
      <c r="N495" t="str">
        <f>VLOOKUP($F495,Statistikkoder!$A$2:$C$157,3,FALSE)</f>
        <v>Personbil</v>
      </c>
    </row>
    <row r="496" spans="1:14" x14ac:dyDescent="0.2">
      <c r="A496" t="s">
        <v>202</v>
      </c>
      <c r="B496" s="1">
        <v>0.25</v>
      </c>
      <c r="C496" t="s">
        <v>0</v>
      </c>
      <c r="D496" t="s">
        <v>1</v>
      </c>
      <c r="E496" t="s">
        <v>192</v>
      </c>
      <c r="F496">
        <v>120</v>
      </c>
      <c r="G496" t="str">
        <f>VLOOKUP(Tabel1[[#This Row],[Gruppe]],Statistikkoder!$A$1:$C$157,2,FALSE)</f>
        <v>    Bil &gt; 1,95 m                            </v>
      </c>
      <c r="H496">
        <v>2</v>
      </c>
      <c r="I496">
        <v>3</v>
      </c>
      <c r="J496">
        <v>12</v>
      </c>
      <c r="K496">
        <f>IF(AND(Tabel1[[#This Row],[Gruppe]]&gt;=610,Tabel1[[#This Row],[Gruppe]]&lt;=765),Tabel1[[#This Row],[Dækmeter]],0)</f>
        <v>0</v>
      </c>
      <c r="L496">
        <v>0</v>
      </c>
      <c r="M496" t="s">
        <v>2</v>
      </c>
      <c r="N496" t="str">
        <f>VLOOKUP($F496,Statistikkoder!$A$2:$C$157,3,FALSE)</f>
        <v>Personbil</v>
      </c>
    </row>
    <row r="497" spans="1:14" x14ac:dyDescent="0.2">
      <c r="A497" t="s">
        <v>202</v>
      </c>
      <c r="B497" s="1">
        <v>0.25</v>
      </c>
      <c r="C497" t="s">
        <v>0</v>
      </c>
      <c r="D497" t="s">
        <v>1</v>
      </c>
      <c r="E497" t="s">
        <v>192</v>
      </c>
      <c r="F497">
        <v>131</v>
      </c>
      <c r="G497" t="str">
        <f>VLOOKUP(Tabel1[[#This Row],[Gruppe]],Statistikkoder!$A$1:$C$157,2,FALSE)</f>
        <v>    Bil &lt; 1,95 m pensionist Pendler          </v>
      </c>
      <c r="H497">
        <v>1</v>
      </c>
      <c r="I497">
        <v>2</v>
      </c>
      <c r="J497">
        <v>6</v>
      </c>
      <c r="K497">
        <f>IF(AND(Tabel1[[#This Row],[Gruppe]]&gt;=610,Tabel1[[#This Row],[Gruppe]]&lt;=765),Tabel1[[#This Row],[Dækmeter]],0)</f>
        <v>0</v>
      </c>
      <c r="L497">
        <v>0</v>
      </c>
      <c r="M497" t="s">
        <v>2</v>
      </c>
      <c r="N497" t="str">
        <f>VLOOKUP($F497,Statistikkoder!$A$2:$C$157,3,FALSE)</f>
        <v>Personbil</v>
      </c>
    </row>
    <row r="498" spans="1:14" x14ac:dyDescent="0.2">
      <c r="A498" t="s">
        <v>202</v>
      </c>
      <c r="B498" s="1">
        <v>0.25</v>
      </c>
      <c r="C498" t="s">
        <v>0</v>
      </c>
      <c r="D498" t="s">
        <v>1</v>
      </c>
      <c r="E498" t="s">
        <v>192</v>
      </c>
      <c r="F498">
        <v>945</v>
      </c>
      <c r="G498" t="str">
        <f>VLOOKUP(Tabel1[[#This Row],[Gruppe]],Statistikkoder!$A$1:$C$157,2,FALSE)</f>
        <v xml:space="preserve">    Pendler Bil &lt; 1,95 m                            </v>
      </c>
      <c r="H498">
        <v>10</v>
      </c>
      <c r="I498">
        <v>14</v>
      </c>
      <c r="J498">
        <v>60</v>
      </c>
      <c r="K498">
        <f>IF(AND(Tabel1[[#This Row],[Gruppe]]&gt;=610,Tabel1[[#This Row],[Gruppe]]&lt;=765),Tabel1[[#This Row],[Dækmeter]],0)</f>
        <v>0</v>
      </c>
      <c r="L498">
        <v>0</v>
      </c>
      <c r="M498" t="s">
        <v>2</v>
      </c>
      <c r="N498" t="str">
        <f>VLOOKUP($F498,Statistikkoder!$A$2:$C$157,3,FALSE)</f>
        <v>Personbil</v>
      </c>
    </row>
    <row r="499" spans="1:14" x14ac:dyDescent="0.2">
      <c r="A499" t="s">
        <v>202</v>
      </c>
      <c r="B499" s="1">
        <v>0.25</v>
      </c>
      <c r="C499" t="s">
        <v>0</v>
      </c>
      <c r="D499" t="s">
        <v>1</v>
      </c>
      <c r="E499" t="s">
        <v>192</v>
      </c>
      <c r="F499">
        <v>996</v>
      </c>
      <c r="G499" t="str">
        <f>VLOOKUP(Tabel1[[#This Row],[Gruppe]],Statistikkoder!$A$1:$C$157,2,FALSE)</f>
        <v>    Passager i køretøj                            </v>
      </c>
      <c r="H499">
        <v>0</v>
      </c>
      <c r="I499">
        <v>28</v>
      </c>
      <c r="J499">
        <v>0</v>
      </c>
      <c r="K499">
        <f>IF(AND(Tabel1[[#This Row],[Gruppe]]&gt;=610,Tabel1[[#This Row],[Gruppe]]&lt;=765),Tabel1[[#This Row],[Dækmeter]],0)</f>
        <v>0</v>
      </c>
      <c r="L499">
        <v>0</v>
      </c>
      <c r="M499" t="s">
        <v>2</v>
      </c>
      <c r="N499" t="str">
        <f>VLOOKUP($F499,Statistikkoder!$A$2:$C$157,3,FALSE)</f>
        <v>Passager</v>
      </c>
    </row>
    <row r="500" spans="1:14" x14ac:dyDescent="0.2">
      <c r="A500" t="s">
        <v>202</v>
      </c>
      <c r="B500" s="1">
        <v>0.32291666666666669</v>
      </c>
      <c r="C500" t="s">
        <v>3</v>
      </c>
      <c r="D500" t="s">
        <v>4</v>
      </c>
      <c r="E500" t="s">
        <v>192</v>
      </c>
      <c r="F500">
        <v>10</v>
      </c>
      <c r="G500" t="str">
        <f>VLOOKUP(Tabel1[[#This Row],[Gruppe]],Statistikkoder!$A$1:$C$157,2,FALSE)</f>
        <v>    Voksen gående                    </v>
      </c>
      <c r="H500">
        <v>0</v>
      </c>
      <c r="I500">
        <v>3</v>
      </c>
      <c r="J500">
        <v>0</v>
      </c>
      <c r="K500">
        <f>IF(AND(Tabel1[[#This Row],[Gruppe]]&gt;=610,Tabel1[[#This Row],[Gruppe]]&lt;=765),Tabel1[[#This Row],[Dækmeter]],0)</f>
        <v>0</v>
      </c>
      <c r="L500">
        <v>0</v>
      </c>
      <c r="M500" t="s">
        <v>2</v>
      </c>
      <c r="N500" t="str">
        <f>VLOOKUP($F500,Statistikkoder!$A$2:$C$157,3,FALSE)</f>
        <v>Passager</v>
      </c>
    </row>
    <row r="501" spans="1:14" x14ac:dyDescent="0.2">
      <c r="A501" t="s">
        <v>202</v>
      </c>
      <c r="B501" s="1">
        <v>0.32291666666666669</v>
      </c>
      <c r="C501" t="s">
        <v>3</v>
      </c>
      <c r="D501" t="s">
        <v>4</v>
      </c>
      <c r="E501" t="s">
        <v>192</v>
      </c>
      <c r="F501">
        <v>110</v>
      </c>
      <c r="G501" t="str">
        <f>VLOOKUP(Tabel1[[#This Row],[Gruppe]],Statistikkoder!$A$1:$C$157,2,FALSE)</f>
        <v>    Bil &lt; 1,95 m                            </v>
      </c>
      <c r="H501">
        <v>2</v>
      </c>
      <c r="I501">
        <v>2</v>
      </c>
      <c r="J501">
        <v>12</v>
      </c>
      <c r="K501">
        <f>IF(AND(Tabel1[[#This Row],[Gruppe]]&gt;=610,Tabel1[[#This Row],[Gruppe]]&lt;=765),Tabel1[[#This Row],[Dækmeter]],0)</f>
        <v>0</v>
      </c>
      <c r="L501">
        <v>0</v>
      </c>
      <c r="M501" t="s">
        <v>2</v>
      </c>
      <c r="N501" t="str">
        <f>VLOOKUP($F501,Statistikkoder!$A$2:$C$157,3,FALSE)</f>
        <v>Personbil</v>
      </c>
    </row>
    <row r="502" spans="1:14" x14ac:dyDescent="0.2">
      <c r="A502" t="s">
        <v>202</v>
      </c>
      <c r="B502" s="1">
        <v>0.32291666666666669</v>
      </c>
      <c r="C502" t="s">
        <v>3</v>
      </c>
      <c r="D502" t="s">
        <v>4</v>
      </c>
      <c r="E502" t="s">
        <v>192</v>
      </c>
      <c r="F502">
        <v>115</v>
      </c>
      <c r="G502" t="str">
        <f>VLOOKUP(Tabel1[[#This Row],[Gruppe]],Statistikkoder!$A$1:$C$157,2,FALSE)</f>
        <v>    Bil &lt; 1,95 m med anhænger                </v>
      </c>
      <c r="H502">
        <v>1</v>
      </c>
      <c r="I502">
        <v>2</v>
      </c>
      <c r="J502">
        <v>6</v>
      </c>
      <c r="K502">
        <f>IF(AND(Tabel1[[#This Row],[Gruppe]]&gt;=610,Tabel1[[#This Row],[Gruppe]]&lt;=765),Tabel1[[#This Row],[Dækmeter]],0)</f>
        <v>0</v>
      </c>
      <c r="L502">
        <v>0</v>
      </c>
      <c r="M502" t="s">
        <v>2</v>
      </c>
      <c r="N502" t="str">
        <f>VLOOKUP($F502,Statistikkoder!$A$2:$C$157,3,FALSE)</f>
        <v>Personbil</v>
      </c>
    </row>
    <row r="503" spans="1:14" x14ac:dyDescent="0.2">
      <c r="A503" t="s">
        <v>202</v>
      </c>
      <c r="B503" s="1">
        <v>0.32291666666666669</v>
      </c>
      <c r="C503" t="s">
        <v>3</v>
      </c>
      <c r="D503" t="s">
        <v>4</v>
      </c>
      <c r="E503" t="s">
        <v>192</v>
      </c>
      <c r="F503">
        <v>120</v>
      </c>
      <c r="G503" t="str">
        <f>VLOOKUP(Tabel1[[#This Row],[Gruppe]],Statistikkoder!$A$1:$C$157,2,FALSE)</f>
        <v>    Bil &gt; 1,95 m                            </v>
      </c>
      <c r="H503">
        <v>1</v>
      </c>
      <c r="I503">
        <v>2</v>
      </c>
      <c r="J503">
        <v>6</v>
      </c>
      <c r="K503">
        <f>IF(AND(Tabel1[[#This Row],[Gruppe]]&gt;=610,Tabel1[[#This Row],[Gruppe]]&lt;=765),Tabel1[[#This Row],[Dækmeter]],0)</f>
        <v>0</v>
      </c>
      <c r="L503">
        <v>0</v>
      </c>
      <c r="M503" t="s">
        <v>2</v>
      </c>
      <c r="N503" t="str">
        <f>VLOOKUP($F503,Statistikkoder!$A$2:$C$157,3,FALSE)</f>
        <v>Personbil</v>
      </c>
    </row>
    <row r="504" spans="1:14" x14ac:dyDescent="0.2">
      <c r="A504" t="s">
        <v>202</v>
      </c>
      <c r="B504" s="1">
        <v>0.32291666666666669</v>
      </c>
      <c r="C504" t="s">
        <v>3</v>
      </c>
      <c r="D504" t="s">
        <v>4</v>
      </c>
      <c r="E504" t="s">
        <v>192</v>
      </c>
      <c r="F504">
        <v>740</v>
      </c>
      <c r="G504" t="str">
        <f>VLOOKUP(Tabel1[[#This Row],[Gruppe]],Statistikkoder!$A$1:$C$157,2,FALSE)</f>
        <v>    Vogntog 19 m. max 40 tons                </v>
      </c>
      <c r="H504">
        <v>1</v>
      </c>
      <c r="I504">
        <v>1</v>
      </c>
      <c r="J504">
        <v>19</v>
      </c>
      <c r="K504">
        <f>IF(AND(Tabel1[[#This Row],[Gruppe]]&gt;=610,Tabel1[[#This Row],[Gruppe]]&lt;=765),Tabel1[[#This Row],[Dækmeter]],0)</f>
        <v>19</v>
      </c>
      <c r="L504">
        <v>0</v>
      </c>
      <c r="M504" t="s">
        <v>2</v>
      </c>
      <c r="N504" t="str">
        <f>VLOOKUP($F504,Statistikkoder!$A$2:$C$157,3,FALSE)</f>
        <v>Vogntog</v>
      </c>
    </row>
    <row r="505" spans="1:14" x14ac:dyDescent="0.2">
      <c r="A505" t="s">
        <v>202</v>
      </c>
      <c r="B505" s="1">
        <v>0.32291666666666669</v>
      </c>
      <c r="C505" t="s">
        <v>3</v>
      </c>
      <c r="D505" t="s">
        <v>4</v>
      </c>
      <c r="E505" t="s">
        <v>192</v>
      </c>
      <c r="F505">
        <v>945</v>
      </c>
      <c r="G505" t="str">
        <f>VLOOKUP(Tabel1[[#This Row],[Gruppe]],Statistikkoder!$A$1:$C$157,2,FALSE)</f>
        <v xml:space="preserve">    Pendler Bil &lt; 1,95 m                            </v>
      </c>
      <c r="H505">
        <v>2</v>
      </c>
      <c r="I505">
        <v>3</v>
      </c>
      <c r="J505">
        <v>12</v>
      </c>
      <c r="K505">
        <f>IF(AND(Tabel1[[#This Row],[Gruppe]]&gt;=610,Tabel1[[#This Row],[Gruppe]]&lt;=765),Tabel1[[#This Row],[Dækmeter]],0)</f>
        <v>0</v>
      </c>
      <c r="L505">
        <v>0</v>
      </c>
      <c r="M505" t="s">
        <v>2</v>
      </c>
      <c r="N505" t="str">
        <f>VLOOKUP($F505,Statistikkoder!$A$2:$C$157,3,FALSE)</f>
        <v>Personbil</v>
      </c>
    </row>
    <row r="506" spans="1:14" x14ac:dyDescent="0.2">
      <c r="A506" t="s">
        <v>202</v>
      </c>
      <c r="B506" s="1">
        <v>0.32291666666666669</v>
      </c>
      <c r="C506" t="s">
        <v>3</v>
      </c>
      <c r="D506" t="s">
        <v>4</v>
      </c>
      <c r="E506" t="s">
        <v>192</v>
      </c>
      <c r="F506">
        <v>955</v>
      </c>
      <c r="G506" t="str">
        <f>VLOOKUP(Tabel1[[#This Row],[Gruppe]],Statistikkoder!$A$1:$C$157,2,FALSE)</f>
        <v>    Pendler Bil m/anh. &lt; 1,95 m              </v>
      </c>
      <c r="H506">
        <v>1</v>
      </c>
      <c r="I506">
        <v>2</v>
      </c>
      <c r="J506">
        <v>6</v>
      </c>
      <c r="K506">
        <f>IF(AND(Tabel1[[#This Row],[Gruppe]]&gt;=610,Tabel1[[#This Row],[Gruppe]]&lt;=765),Tabel1[[#This Row],[Dækmeter]],0)</f>
        <v>0</v>
      </c>
      <c r="L506">
        <v>0</v>
      </c>
      <c r="M506" t="s">
        <v>2</v>
      </c>
      <c r="N506" t="str">
        <f>VLOOKUP($F506,Statistikkoder!$A$2:$C$157,3,FALSE)</f>
        <v>Personbil</v>
      </c>
    </row>
    <row r="507" spans="1:14" x14ac:dyDescent="0.2">
      <c r="A507" t="s">
        <v>202</v>
      </c>
      <c r="B507" s="1">
        <v>0.32291666666666669</v>
      </c>
      <c r="C507" t="s">
        <v>3</v>
      </c>
      <c r="D507" t="s">
        <v>4</v>
      </c>
      <c r="E507" t="s">
        <v>192</v>
      </c>
      <c r="F507">
        <v>996</v>
      </c>
      <c r="G507" t="str">
        <f>VLOOKUP(Tabel1[[#This Row],[Gruppe]],Statistikkoder!$A$1:$C$157,2,FALSE)</f>
        <v>    Passager i køretøj                            </v>
      </c>
      <c r="H507">
        <v>0</v>
      </c>
      <c r="I507">
        <v>12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2</v>
      </c>
      <c r="N507" t="str">
        <f>VLOOKUP($F507,Statistikkoder!$A$2:$C$157,3,FALSE)</f>
        <v>Passager</v>
      </c>
    </row>
    <row r="508" spans="1:14" x14ac:dyDescent="0.2">
      <c r="A508" t="s">
        <v>202</v>
      </c>
      <c r="B508" s="1">
        <v>0.54166666666666663</v>
      </c>
      <c r="C508" t="s">
        <v>0</v>
      </c>
      <c r="D508" t="s">
        <v>1</v>
      </c>
      <c r="E508" t="s">
        <v>192</v>
      </c>
      <c r="F508">
        <v>10</v>
      </c>
      <c r="G508" t="str">
        <f>VLOOKUP(Tabel1[[#This Row],[Gruppe]],Statistikkoder!$A$1:$C$157,2,FALSE)</f>
        <v>    Voksen gående                    </v>
      </c>
      <c r="H508">
        <v>0</v>
      </c>
      <c r="I508">
        <v>14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2</v>
      </c>
      <c r="N508" t="str">
        <f>VLOOKUP($F508,Statistikkoder!$A$2:$C$157,3,FALSE)</f>
        <v>Passager</v>
      </c>
    </row>
    <row r="509" spans="1:14" x14ac:dyDescent="0.2">
      <c r="A509" t="s">
        <v>202</v>
      </c>
      <c r="B509" s="1">
        <v>0.54166666666666663</v>
      </c>
      <c r="C509" t="s">
        <v>0</v>
      </c>
      <c r="D509" t="s">
        <v>1</v>
      </c>
      <c r="E509" t="s">
        <v>192</v>
      </c>
      <c r="F509">
        <v>15</v>
      </c>
      <c r="G509" t="str">
        <f>VLOOKUP(Tabel1[[#This Row],[Gruppe]],Statistikkoder!$A$1:$C$157,2,FALSE)</f>
        <v>    Voksen gående Pendler            </v>
      </c>
      <c r="H509">
        <v>0</v>
      </c>
      <c r="I509">
        <v>1</v>
      </c>
      <c r="J509">
        <v>0</v>
      </c>
      <c r="K509">
        <f>IF(AND(Tabel1[[#This Row],[Gruppe]]&gt;=610,Tabel1[[#This Row],[Gruppe]]&lt;=765),Tabel1[[#This Row],[Dækmeter]],0)</f>
        <v>0</v>
      </c>
      <c r="L509">
        <v>0</v>
      </c>
      <c r="M509" t="s">
        <v>2</v>
      </c>
      <c r="N509" t="str">
        <f>VLOOKUP($F509,Statistikkoder!$A$2:$C$157,3,FALSE)</f>
        <v>Passager</v>
      </c>
    </row>
    <row r="510" spans="1:14" x14ac:dyDescent="0.2">
      <c r="A510" t="s">
        <v>202</v>
      </c>
      <c r="B510" s="1">
        <v>0.54166666666666663</v>
      </c>
      <c r="C510" t="s">
        <v>0</v>
      </c>
      <c r="D510" t="s">
        <v>1</v>
      </c>
      <c r="E510" t="s">
        <v>192</v>
      </c>
      <c r="F510">
        <v>40</v>
      </c>
      <c r="G510" t="str">
        <f>VLOOKUP(Tabel1[[#This Row],[Gruppe]],Statistikkoder!$A$1:$C$157,2,FALSE)</f>
        <v>    Pensionist gående                </v>
      </c>
      <c r="H510">
        <v>0</v>
      </c>
      <c r="I510">
        <v>4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2</v>
      </c>
      <c r="N510" t="str">
        <f>VLOOKUP($F510,Statistikkoder!$A$2:$C$157,3,FALSE)</f>
        <v>Passager</v>
      </c>
    </row>
    <row r="511" spans="1:14" x14ac:dyDescent="0.2">
      <c r="A511" t="s">
        <v>202</v>
      </c>
      <c r="B511" s="1">
        <v>0.54166666666666663</v>
      </c>
      <c r="C511" t="s">
        <v>0</v>
      </c>
      <c r="D511" t="s">
        <v>1</v>
      </c>
      <c r="E511" t="s">
        <v>192</v>
      </c>
      <c r="F511">
        <v>110</v>
      </c>
      <c r="G511" t="str">
        <f>VLOOKUP(Tabel1[[#This Row],[Gruppe]],Statistikkoder!$A$1:$C$157,2,FALSE)</f>
        <v>    Bil &lt; 1,95 m                            </v>
      </c>
      <c r="H511">
        <v>13</v>
      </c>
      <c r="I511">
        <v>32</v>
      </c>
      <c r="J511">
        <v>78</v>
      </c>
      <c r="K511">
        <f>IF(AND(Tabel1[[#This Row],[Gruppe]]&gt;=610,Tabel1[[#This Row],[Gruppe]]&lt;=765),Tabel1[[#This Row],[Dækmeter]],0)</f>
        <v>0</v>
      </c>
      <c r="L511">
        <v>0</v>
      </c>
      <c r="M511" t="s">
        <v>2</v>
      </c>
      <c r="N511" t="str">
        <f>VLOOKUP($F511,Statistikkoder!$A$2:$C$157,3,FALSE)</f>
        <v>Personbil</v>
      </c>
    </row>
    <row r="512" spans="1:14" x14ac:dyDescent="0.2">
      <c r="A512" t="s">
        <v>202</v>
      </c>
      <c r="B512" s="1">
        <v>0.54166666666666663</v>
      </c>
      <c r="C512" t="s">
        <v>0</v>
      </c>
      <c r="D512" t="s">
        <v>1</v>
      </c>
      <c r="E512" t="s">
        <v>192</v>
      </c>
      <c r="F512">
        <v>115</v>
      </c>
      <c r="G512" t="str">
        <f>VLOOKUP(Tabel1[[#This Row],[Gruppe]],Statistikkoder!$A$1:$C$157,2,FALSE)</f>
        <v>    Bil &lt; 1,95 m med anhænger                </v>
      </c>
      <c r="H512">
        <v>1</v>
      </c>
      <c r="I512">
        <v>2</v>
      </c>
      <c r="J512">
        <v>6</v>
      </c>
      <c r="K512">
        <f>IF(AND(Tabel1[[#This Row],[Gruppe]]&gt;=610,Tabel1[[#This Row],[Gruppe]]&lt;=765),Tabel1[[#This Row],[Dækmeter]],0)</f>
        <v>0</v>
      </c>
      <c r="L512">
        <v>0</v>
      </c>
      <c r="M512" t="s">
        <v>2</v>
      </c>
      <c r="N512" t="str">
        <f>VLOOKUP($F512,Statistikkoder!$A$2:$C$157,3,FALSE)</f>
        <v>Personbil</v>
      </c>
    </row>
    <row r="513" spans="1:14" x14ac:dyDescent="0.2">
      <c r="A513" t="s">
        <v>202</v>
      </c>
      <c r="B513" s="1">
        <v>0.54166666666666663</v>
      </c>
      <c r="C513" t="s">
        <v>0</v>
      </c>
      <c r="D513" t="s">
        <v>1</v>
      </c>
      <c r="E513" t="s">
        <v>192</v>
      </c>
      <c r="F513">
        <v>130</v>
      </c>
      <c r="G513" t="str">
        <f>VLOOKUP(Tabel1[[#This Row],[Gruppe]],Statistikkoder!$A$1:$C$157,2,FALSE)</f>
        <v>    Bil &lt; 1,95 m pensionist                  </v>
      </c>
      <c r="H513">
        <v>3</v>
      </c>
      <c r="I513">
        <v>4</v>
      </c>
      <c r="J513">
        <v>18</v>
      </c>
      <c r="K513">
        <f>IF(AND(Tabel1[[#This Row],[Gruppe]]&gt;=610,Tabel1[[#This Row],[Gruppe]]&lt;=765),Tabel1[[#This Row],[Dækmeter]],0)</f>
        <v>0</v>
      </c>
      <c r="L513">
        <v>0</v>
      </c>
      <c r="M513" t="s">
        <v>2</v>
      </c>
      <c r="N513" t="str">
        <f>VLOOKUP($F513,Statistikkoder!$A$2:$C$157,3,FALSE)</f>
        <v>Personbil</v>
      </c>
    </row>
    <row r="514" spans="1:14" x14ac:dyDescent="0.2">
      <c r="A514" t="s">
        <v>202</v>
      </c>
      <c r="B514" s="1">
        <v>0.54166666666666663</v>
      </c>
      <c r="C514" t="s">
        <v>0</v>
      </c>
      <c r="D514" t="s">
        <v>1</v>
      </c>
      <c r="E514" t="s">
        <v>192</v>
      </c>
      <c r="F514">
        <v>505</v>
      </c>
      <c r="G514" t="str">
        <f>VLOOKUP(Tabel1[[#This Row],[Gruppe]],Statistikkoder!$A$1:$C$157,2,FALSE)</f>
        <v>    Cykel Pensionist                        </v>
      </c>
      <c r="H514">
        <v>1</v>
      </c>
      <c r="I514">
        <v>0</v>
      </c>
      <c r="J514">
        <v>1</v>
      </c>
      <c r="K514">
        <f>IF(AND(Tabel1[[#This Row],[Gruppe]]&gt;=610,Tabel1[[#This Row],[Gruppe]]&lt;=765),Tabel1[[#This Row],[Dækmeter]],0)</f>
        <v>0</v>
      </c>
      <c r="L514">
        <v>0</v>
      </c>
      <c r="M514" t="s">
        <v>2</v>
      </c>
      <c r="N514" t="str">
        <f>VLOOKUP($F514,Statistikkoder!$A$2:$C$157,3,FALSE)</f>
        <v>Cykel</v>
      </c>
    </row>
    <row r="515" spans="1:14" x14ac:dyDescent="0.2">
      <c r="A515" t="s">
        <v>202</v>
      </c>
      <c r="B515" s="1">
        <v>0.54166666666666663</v>
      </c>
      <c r="C515" t="s">
        <v>0</v>
      </c>
      <c r="D515" t="s">
        <v>1</v>
      </c>
      <c r="E515" t="s">
        <v>192</v>
      </c>
      <c r="F515">
        <v>510</v>
      </c>
      <c r="G515" t="str">
        <f>VLOOKUP(Tabel1[[#This Row],[Gruppe]],Statistikkoder!$A$1:$C$157,2,FALSE)</f>
        <v>    Cykel Voksen                            </v>
      </c>
      <c r="H515">
        <v>3</v>
      </c>
      <c r="I515">
        <v>0</v>
      </c>
      <c r="J515">
        <v>3</v>
      </c>
      <c r="K515">
        <f>IF(AND(Tabel1[[#This Row],[Gruppe]]&gt;=610,Tabel1[[#This Row],[Gruppe]]&lt;=765),Tabel1[[#This Row],[Dækmeter]],0)</f>
        <v>0</v>
      </c>
      <c r="L515">
        <v>0</v>
      </c>
      <c r="M515" t="s">
        <v>2</v>
      </c>
      <c r="N515" t="str">
        <f>VLOOKUP($F515,Statistikkoder!$A$2:$C$157,3,FALSE)</f>
        <v>Cykel</v>
      </c>
    </row>
    <row r="516" spans="1:14" x14ac:dyDescent="0.2">
      <c r="A516" t="s">
        <v>202</v>
      </c>
      <c r="B516" s="1">
        <v>0.54166666666666663</v>
      </c>
      <c r="C516" t="s">
        <v>0</v>
      </c>
      <c r="D516" t="s">
        <v>1</v>
      </c>
      <c r="E516" t="s">
        <v>192</v>
      </c>
      <c r="F516">
        <v>945</v>
      </c>
      <c r="G516" t="str">
        <f>VLOOKUP(Tabel1[[#This Row],[Gruppe]],Statistikkoder!$A$1:$C$157,2,FALSE)</f>
        <v xml:space="preserve">    Pendler Bil &lt; 1,95 m                            </v>
      </c>
      <c r="H516">
        <v>7</v>
      </c>
      <c r="I516">
        <v>9</v>
      </c>
      <c r="J516">
        <v>42</v>
      </c>
      <c r="K516">
        <f>IF(AND(Tabel1[[#This Row],[Gruppe]]&gt;=610,Tabel1[[#This Row],[Gruppe]]&lt;=765),Tabel1[[#This Row],[Dækmeter]],0)</f>
        <v>0</v>
      </c>
      <c r="L516">
        <v>0</v>
      </c>
      <c r="M516" t="s">
        <v>2</v>
      </c>
      <c r="N516" t="str">
        <f>VLOOKUP($F516,Statistikkoder!$A$2:$C$157,3,FALSE)</f>
        <v>Personbil</v>
      </c>
    </row>
    <row r="517" spans="1:14" x14ac:dyDescent="0.2">
      <c r="A517" t="s">
        <v>202</v>
      </c>
      <c r="B517" s="1">
        <v>0.54166666666666663</v>
      </c>
      <c r="C517" t="s">
        <v>0</v>
      </c>
      <c r="D517" t="s">
        <v>1</v>
      </c>
      <c r="E517" t="s">
        <v>192</v>
      </c>
      <c r="F517">
        <v>996</v>
      </c>
      <c r="G517" t="str">
        <f>VLOOKUP(Tabel1[[#This Row],[Gruppe]],Statistikkoder!$A$1:$C$157,2,FALSE)</f>
        <v>    Passager i køretøj                            </v>
      </c>
      <c r="H517">
        <v>0</v>
      </c>
      <c r="I517">
        <v>47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2</v>
      </c>
      <c r="N517" t="str">
        <f>VLOOKUP($F517,Statistikkoder!$A$2:$C$157,3,FALSE)</f>
        <v>Passager</v>
      </c>
    </row>
    <row r="518" spans="1:14" x14ac:dyDescent="0.2">
      <c r="A518" t="s">
        <v>202</v>
      </c>
      <c r="B518" s="1">
        <v>0.54166666666666663</v>
      </c>
      <c r="C518" t="s">
        <v>0</v>
      </c>
      <c r="D518" t="s">
        <v>1</v>
      </c>
      <c r="E518" t="s">
        <v>192</v>
      </c>
      <c r="F518">
        <v>997</v>
      </c>
      <c r="G518" t="str">
        <f>VLOOKUP(Tabel1[[#This Row],[Gruppe]],Statistikkoder!$A$1:$C$157,2,FALSE)</f>
        <v>    Passager ekstra i bil                          </v>
      </c>
      <c r="H518">
        <v>0</v>
      </c>
      <c r="I518">
        <v>1</v>
      </c>
      <c r="J518">
        <v>0</v>
      </c>
      <c r="K518">
        <f>IF(AND(Tabel1[[#This Row],[Gruppe]]&gt;=610,Tabel1[[#This Row],[Gruppe]]&lt;=765),Tabel1[[#This Row],[Dækmeter]],0)</f>
        <v>0</v>
      </c>
      <c r="L518">
        <v>0</v>
      </c>
      <c r="M518" t="s">
        <v>2</v>
      </c>
      <c r="N518" t="str">
        <f>VLOOKUP($F518,Statistikkoder!$A$2:$C$157,3,FALSE)</f>
        <v>Passager</v>
      </c>
    </row>
    <row r="519" spans="1:14" x14ac:dyDescent="0.2">
      <c r="A519" t="s">
        <v>202</v>
      </c>
      <c r="B519" s="1">
        <v>0.61458333333333337</v>
      </c>
      <c r="C519" t="s">
        <v>3</v>
      </c>
      <c r="D519" t="s">
        <v>4</v>
      </c>
      <c r="E519" t="s">
        <v>192</v>
      </c>
      <c r="F519">
        <v>10</v>
      </c>
      <c r="G519" t="str">
        <f>VLOOKUP(Tabel1[[#This Row],[Gruppe]],Statistikkoder!$A$1:$C$157,2,FALSE)</f>
        <v>    Voksen gående                    </v>
      </c>
      <c r="H519">
        <v>0</v>
      </c>
      <c r="I519">
        <v>5</v>
      </c>
      <c r="J519">
        <v>0</v>
      </c>
      <c r="K519">
        <f>IF(AND(Tabel1[[#This Row],[Gruppe]]&gt;=610,Tabel1[[#This Row],[Gruppe]]&lt;=765),Tabel1[[#This Row],[Dækmeter]],0)</f>
        <v>0</v>
      </c>
      <c r="L519">
        <v>0</v>
      </c>
      <c r="M519" t="s">
        <v>2</v>
      </c>
      <c r="N519" t="str">
        <f>VLOOKUP($F519,Statistikkoder!$A$2:$C$157,3,FALSE)</f>
        <v>Passager</v>
      </c>
    </row>
    <row r="520" spans="1:14" x14ac:dyDescent="0.2">
      <c r="A520" t="s">
        <v>202</v>
      </c>
      <c r="B520" s="1">
        <v>0.61458333333333337</v>
      </c>
      <c r="C520" t="s">
        <v>3</v>
      </c>
      <c r="D520" t="s">
        <v>4</v>
      </c>
      <c r="E520" t="s">
        <v>192</v>
      </c>
      <c r="F520">
        <v>12</v>
      </c>
      <c r="G520" t="str">
        <f>VLOOKUP(Tabel1[[#This Row],[Gruppe]],Statistikkoder!$A$1:$C$157,2,FALSE)</f>
        <v>    Efterskole                        </v>
      </c>
      <c r="H520">
        <v>0</v>
      </c>
      <c r="I520">
        <v>3</v>
      </c>
      <c r="J520">
        <v>0</v>
      </c>
      <c r="K520">
        <f>IF(AND(Tabel1[[#This Row],[Gruppe]]&gt;=610,Tabel1[[#This Row],[Gruppe]]&lt;=765),Tabel1[[#This Row],[Dækmeter]],0)</f>
        <v>0</v>
      </c>
      <c r="L520">
        <v>0</v>
      </c>
      <c r="M520" t="s">
        <v>2</v>
      </c>
      <c r="N520" t="str">
        <f>VLOOKUP($F520,Statistikkoder!$A$2:$C$157,3,FALSE)</f>
        <v>Passager</v>
      </c>
    </row>
    <row r="521" spans="1:14" x14ac:dyDescent="0.2">
      <c r="A521" t="s">
        <v>202</v>
      </c>
      <c r="B521" s="1">
        <v>0.61458333333333337</v>
      </c>
      <c r="C521" t="s">
        <v>3</v>
      </c>
      <c r="D521" t="s">
        <v>4</v>
      </c>
      <c r="E521" t="s">
        <v>192</v>
      </c>
      <c r="F521">
        <v>15</v>
      </c>
      <c r="G521" t="str">
        <f>VLOOKUP(Tabel1[[#This Row],[Gruppe]],Statistikkoder!$A$1:$C$157,2,FALSE)</f>
        <v>    Voksen gående Pendler            </v>
      </c>
      <c r="H521">
        <v>0</v>
      </c>
      <c r="I521">
        <v>2</v>
      </c>
      <c r="J521">
        <v>0</v>
      </c>
      <c r="K521">
        <f>IF(AND(Tabel1[[#This Row],[Gruppe]]&gt;=610,Tabel1[[#This Row],[Gruppe]]&lt;=765),Tabel1[[#This Row],[Dækmeter]],0)</f>
        <v>0</v>
      </c>
      <c r="L521">
        <v>0</v>
      </c>
      <c r="M521" t="s">
        <v>2</v>
      </c>
      <c r="N521" t="str">
        <f>VLOOKUP($F521,Statistikkoder!$A$2:$C$157,3,FALSE)</f>
        <v>Passager</v>
      </c>
    </row>
    <row r="522" spans="1:14" x14ac:dyDescent="0.2">
      <c r="A522" t="s">
        <v>202</v>
      </c>
      <c r="B522" s="1">
        <v>0.61458333333333337</v>
      </c>
      <c r="C522" t="s">
        <v>3</v>
      </c>
      <c r="D522" t="s">
        <v>4</v>
      </c>
      <c r="E522" t="s">
        <v>192</v>
      </c>
      <c r="F522">
        <v>40</v>
      </c>
      <c r="G522" t="str">
        <f>VLOOKUP(Tabel1[[#This Row],[Gruppe]],Statistikkoder!$A$1:$C$157,2,FALSE)</f>
        <v>    Pensionist gående                </v>
      </c>
      <c r="H522">
        <v>0</v>
      </c>
      <c r="I522">
        <v>1</v>
      </c>
      <c r="J522">
        <v>0</v>
      </c>
      <c r="K522">
        <f>IF(AND(Tabel1[[#This Row],[Gruppe]]&gt;=610,Tabel1[[#This Row],[Gruppe]]&lt;=765),Tabel1[[#This Row],[Dækmeter]],0)</f>
        <v>0</v>
      </c>
      <c r="L522">
        <v>0</v>
      </c>
      <c r="M522" t="s">
        <v>2</v>
      </c>
      <c r="N522" t="str">
        <f>VLOOKUP($F522,Statistikkoder!$A$2:$C$157,3,FALSE)</f>
        <v>Passager</v>
      </c>
    </row>
    <row r="523" spans="1:14" x14ac:dyDescent="0.2">
      <c r="A523" t="s">
        <v>202</v>
      </c>
      <c r="B523" s="1">
        <v>0.61458333333333337</v>
      </c>
      <c r="C523" t="s">
        <v>3</v>
      </c>
      <c r="D523" t="s">
        <v>4</v>
      </c>
      <c r="E523" t="s">
        <v>192</v>
      </c>
      <c r="F523">
        <v>41</v>
      </c>
      <c r="G523" t="str">
        <f>VLOOKUP(Tabel1[[#This Row],[Gruppe]],Statistikkoder!$A$1:$C$157,2,FALSE)</f>
        <v>    Pensionist gående Pendler        </v>
      </c>
      <c r="H523">
        <v>0</v>
      </c>
      <c r="I523">
        <v>1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2</v>
      </c>
      <c r="N523" t="str">
        <f>VLOOKUP($F523,Statistikkoder!$A$2:$C$157,3,FALSE)</f>
        <v>Passager</v>
      </c>
    </row>
    <row r="524" spans="1:14" x14ac:dyDescent="0.2">
      <c r="A524" t="s">
        <v>202</v>
      </c>
      <c r="B524" s="1">
        <v>0.61458333333333337</v>
      </c>
      <c r="C524" t="s">
        <v>3</v>
      </c>
      <c r="D524" t="s">
        <v>4</v>
      </c>
      <c r="E524" t="s">
        <v>192</v>
      </c>
      <c r="F524">
        <v>110</v>
      </c>
      <c r="G524" t="str">
        <f>VLOOKUP(Tabel1[[#This Row],[Gruppe]],Statistikkoder!$A$1:$C$157,2,FALSE)</f>
        <v>    Bil &lt; 1,95 m                            </v>
      </c>
      <c r="H524">
        <v>10</v>
      </c>
      <c r="I524">
        <v>15</v>
      </c>
      <c r="J524">
        <v>60</v>
      </c>
      <c r="K524">
        <f>IF(AND(Tabel1[[#This Row],[Gruppe]]&gt;=610,Tabel1[[#This Row],[Gruppe]]&lt;=765),Tabel1[[#This Row],[Dækmeter]],0)</f>
        <v>0</v>
      </c>
      <c r="L524">
        <v>0</v>
      </c>
      <c r="M524" t="s">
        <v>2</v>
      </c>
      <c r="N524" t="str">
        <f>VLOOKUP($F524,Statistikkoder!$A$2:$C$157,3,FALSE)</f>
        <v>Personbil</v>
      </c>
    </row>
    <row r="525" spans="1:14" x14ac:dyDescent="0.2">
      <c r="A525" t="s">
        <v>202</v>
      </c>
      <c r="B525" s="1">
        <v>0.61458333333333337</v>
      </c>
      <c r="C525" t="s">
        <v>3</v>
      </c>
      <c r="D525" t="s">
        <v>4</v>
      </c>
      <c r="E525" t="s">
        <v>192</v>
      </c>
      <c r="F525">
        <v>130</v>
      </c>
      <c r="G525" t="str">
        <f>VLOOKUP(Tabel1[[#This Row],[Gruppe]],Statistikkoder!$A$1:$C$157,2,FALSE)</f>
        <v>    Bil &lt; 1,95 m pensionist                  </v>
      </c>
      <c r="H525">
        <v>8</v>
      </c>
      <c r="I525">
        <v>15</v>
      </c>
      <c r="J525">
        <v>48</v>
      </c>
      <c r="K525">
        <f>IF(AND(Tabel1[[#This Row],[Gruppe]]&gt;=610,Tabel1[[#This Row],[Gruppe]]&lt;=765),Tabel1[[#This Row],[Dækmeter]],0)</f>
        <v>0</v>
      </c>
      <c r="L525">
        <v>0</v>
      </c>
      <c r="M525" t="s">
        <v>2</v>
      </c>
      <c r="N525" t="str">
        <f>VLOOKUP($F525,Statistikkoder!$A$2:$C$157,3,FALSE)</f>
        <v>Personbil</v>
      </c>
    </row>
    <row r="526" spans="1:14" x14ac:dyDescent="0.2">
      <c r="A526" t="s">
        <v>202</v>
      </c>
      <c r="B526" s="1">
        <v>0.61458333333333337</v>
      </c>
      <c r="C526" t="s">
        <v>3</v>
      </c>
      <c r="D526" t="s">
        <v>4</v>
      </c>
      <c r="E526" t="s">
        <v>192</v>
      </c>
      <c r="F526">
        <v>131</v>
      </c>
      <c r="G526" t="str">
        <f>VLOOKUP(Tabel1[[#This Row],[Gruppe]],Statistikkoder!$A$1:$C$157,2,FALSE)</f>
        <v>    Bil &lt; 1,95 m pensionist Pendler          </v>
      </c>
      <c r="H526">
        <v>1</v>
      </c>
      <c r="I526">
        <v>2</v>
      </c>
      <c r="J526">
        <v>6</v>
      </c>
      <c r="K526">
        <f>IF(AND(Tabel1[[#This Row],[Gruppe]]&gt;=610,Tabel1[[#This Row],[Gruppe]]&lt;=765),Tabel1[[#This Row],[Dækmeter]],0)</f>
        <v>0</v>
      </c>
      <c r="L526">
        <v>0</v>
      </c>
      <c r="M526" t="s">
        <v>2</v>
      </c>
      <c r="N526" t="str">
        <f>VLOOKUP($F526,Statistikkoder!$A$2:$C$157,3,FALSE)</f>
        <v>Personbil</v>
      </c>
    </row>
    <row r="527" spans="1:14" x14ac:dyDescent="0.2">
      <c r="A527" t="s">
        <v>202</v>
      </c>
      <c r="B527" s="1">
        <v>0.61458333333333337</v>
      </c>
      <c r="C527" t="s">
        <v>3</v>
      </c>
      <c r="D527" t="s">
        <v>4</v>
      </c>
      <c r="E527" t="s">
        <v>192</v>
      </c>
      <c r="F527">
        <v>140</v>
      </c>
      <c r="G527" t="str">
        <f>VLOOKUP(Tabel1[[#This Row],[Gruppe]],Statistikkoder!$A$1:$C$157,2,FALSE)</f>
        <v>    Bil &gt; 1,95 m pensionist              </v>
      </c>
      <c r="H527">
        <v>1</v>
      </c>
      <c r="I527">
        <v>1</v>
      </c>
      <c r="J527">
        <v>6</v>
      </c>
      <c r="K527">
        <f>IF(AND(Tabel1[[#This Row],[Gruppe]]&gt;=610,Tabel1[[#This Row],[Gruppe]]&lt;=765),Tabel1[[#This Row],[Dækmeter]],0)</f>
        <v>0</v>
      </c>
      <c r="L527">
        <v>0</v>
      </c>
      <c r="M527" t="s">
        <v>2</v>
      </c>
      <c r="N527" t="str">
        <f>VLOOKUP($F527,Statistikkoder!$A$2:$C$157,3,FALSE)</f>
        <v>Personbil</v>
      </c>
    </row>
    <row r="528" spans="1:14" x14ac:dyDescent="0.2">
      <c r="A528" t="s">
        <v>202</v>
      </c>
      <c r="B528" s="1">
        <v>0.61458333333333337</v>
      </c>
      <c r="C528" t="s">
        <v>3</v>
      </c>
      <c r="D528" t="s">
        <v>4</v>
      </c>
      <c r="E528" t="s">
        <v>192</v>
      </c>
      <c r="F528">
        <v>730</v>
      </c>
      <c r="G528" t="str">
        <f>VLOOKUP(Tabel1[[#This Row],[Gruppe]],Statistikkoder!$A$1:$C$157,2,FALSE)</f>
        <v>    Sættervogn 17 m. max 40 tons            </v>
      </c>
      <c r="H528">
        <v>2</v>
      </c>
      <c r="I528">
        <v>0</v>
      </c>
      <c r="J528">
        <v>34</v>
      </c>
      <c r="K528">
        <f>IF(AND(Tabel1[[#This Row],[Gruppe]]&gt;=610,Tabel1[[#This Row],[Gruppe]]&lt;=765),Tabel1[[#This Row],[Dækmeter]],0)</f>
        <v>34</v>
      </c>
      <c r="L528">
        <v>0</v>
      </c>
      <c r="M528" t="s">
        <v>2</v>
      </c>
      <c r="N528" t="str">
        <f>VLOOKUP($F528,Statistikkoder!$A$2:$C$157,3,FALSE)</f>
        <v>Sættevogn</v>
      </c>
    </row>
    <row r="529" spans="1:14" x14ac:dyDescent="0.2">
      <c r="A529" t="s">
        <v>202</v>
      </c>
      <c r="B529" s="1">
        <v>0.61458333333333337</v>
      </c>
      <c r="C529" t="s">
        <v>3</v>
      </c>
      <c r="D529" t="s">
        <v>4</v>
      </c>
      <c r="E529" t="s">
        <v>192</v>
      </c>
      <c r="F529">
        <v>945</v>
      </c>
      <c r="G529" t="str">
        <f>VLOOKUP(Tabel1[[#This Row],[Gruppe]],Statistikkoder!$A$1:$C$157,2,FALSE)</f>
        <v xml:space="preserve">    Pendler Bil &lt; 1,95 m                            </v>
      </c>
      <c r="H529">
        <v>4</v>
      </c>
      <c r="I529">
        <v>9</v>
      </c>
      <c r="J529">
        <v>24</v>
      </c>
      <c r="K529">
        <f>IF(AND(Tabel1[[#This Row],[Gruppe]]&gt;=610,Tabel1[[#This Row],[Gruppe]]&lt;=765),Tabel1[[#This Row],[Dækmeter]],0)</f>
        <v>0</v>
      </c>
      <c r="L529">
        <v>0</v>
      </c>
      <c r="M529" t="s">
        <v>2</v>
      </c>
      <c r="N529" t="str">
        <f>VLOOKUP($F529,Statistikkoder!$A$2:$C$157,3,FALSE)</f>
        <v>Personbil</v>
      </c>
    </row>
    <row r="530" spans="1:14" x14ac:dyDescent="0.2">
      <c r="A530" t="s">
        <v>202</v>
      </c>
      <c r="B530" s="1">
        <v>0.61458333333333337</v>
      </c>
      <c r="C530" t="s">
        <v>3</v>
      </c>
      <c r="D530" t="s">
        <v>4</v>
      </c>
      <c r="E530" t="s">
        <v>192</v>
      </c>
      <c r="F530">
        <v>996</v>
      </c>
      <c r="G530" t="str">
        <f>VLOOKUP(Tabel1[[#This Row],[Gruppe]],Statistikkoder!$A$1:$C$157,2,FALSE)</f>
        <v>    Passager i køretøj                            </v>
      </c>
      <c r="H530">
        <v>0</v>
      </c>
      <c r="I530">
        <v>42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2</v>
      </c>
      <c r="N530" t="str">
        <f>VLOOKUP($F530,Statistikkoder!$A$2:$C$157,3,FALSE)</f>
        <v>Passager</v>
      </c>
    </row>
    <row r="531" spans="1:14" x14ac:dyDescent="0.2">
      <c r="A531" t="s">
        <v>202</v>
      </c>
      <c r="B531" s="1">
        <v>0.6875</v>
      </c>
      <c r="C531" t="s">
        <v>0</v>
      </c>
      <c r="D531" t="s">
        <v>1</v>
      </c>
      <c r="E531" t="s">
        <v>192</v>
      </c>
      <c r="F531">
        <v>10</v>
      </c>
      <c r="G531" t="str">
        <f>VLOOKUP(Tabel1[[#This Row],[Gruppe]],Statistikkoder!$A$1:$C$157,2,FALSE)</f>
        <v>    Voksen gående                    </v>
      </c>
      <c r="H531">
        <v>0</v>
      </c>
      <c r="I531">
        <v>2</v>
      </c>
      <c r="J531">
        <v>0</v>
      </c>
      <c r="K531">
        <f>IF(AND(Tabel1[[#This Row],[Gruppe]]&gt;=610,Tabel1[[#This Row],[Gruppe]]&lt;=765),Tabel1[[#This Row],[Dækmeter]],0)</f>
        <v>0</v>
      </c>
      <c r="L531">
        <v>0</v>
      </c>
      <c r="M531" t="s">
        <v>2</v>
      </c>
      <c r="N531" t="str">
        <f>VLOOKUP($F531,Statistikkoder!$A$2:$C$157,3,FALSE)</f>
        <v>Passager</v>
      </c>
    </row>
    <row r="532" spans="1:14" x14ac:dyDescent="0.2">
      <c r="A532" t="s">
        <v>202</v>
      </c>
      <c r="B532" s="1">
        <v>0.6875</v>
      </c>
      <c r="C532" t="s">
        <v>0</v>
      </c>
      <c r="D532" t="s">
        <v>1</v>
      </c>
      <c r="E532" t="s">
        <v>192</v>
      </c>
      <c r="F532">
        <v>15</v>
      </c>
      <c r="G532" t="str">
        <f>VLOOKUP(Tabel1[[#This Row],[Gruppe]],Statistikkoder!$A$1:$C$157,2,FALSE)</f>
        <v>    Voksen gående Pendler            </v>
      </c>
      <c r="H532">
        <v>0</v>
      </c>
      <c r="I532">
        <v>4</v>
      </c>
      <c r="J532">
        <v>0</v>
      </c>
      <c r="K532">
        <f>IF(AND(Tabel1[[#This Row],[Gruppe]]&gt;=610,Tabel1[[#This Row],[Gruppe]]&lt;=765),Tabel1[[#This Row],[Dækmeter]],0)</f>
        <v>0</v>
      </c>
      <c r="L532">
        <v>0</v>
      </c>
      <c r="M532" t="s">
        <v>2</v>
      </c>
      <c r="N532" t="str">
        <f>VLOOKUP($F532,Statistikkoder!$A$2:$C$157,3,FALSE)</f>
        <v>Passager</v>
      </c>
    </row>
    <row r="533" spans="1:14" x14ac:dyDescent="0.2">
      <c r="A533" t="s">
        <v>202</v>
      </c>
      <c r="B533" s="1">
        <v>0.6875</v>
      </c>
      <c r="C533" t="s">
        <v>0</v>
      </c>
      <c r="D533" t="s">
        <v>1</v>
      </c>
      <c r="E533" t="s">
        <v>192</v>
      </c>
      <c r="F533">
        <v>110</v>
      </c>
      <c r="G533" t="str">
        <f>VLOOKUP(Tabel1[[#This Row],[Gruppe]],Statistikkoder!$A$1:$C$157,2,FALSE)</f>
        <v>    Bil &lt; 1,95 m                            </v>
      </c>
      <c r="H533">
        <v>1</v>
      </c>
      <c r="I533">
        <v>2</v>
      </c>
      <c r="J533">
        <v>6</v>
      </c>
      <c r="K533">
        <f>IF(AND(Tabel1[[#This Row],[Gruppe]]&gt;=610,Tabel1[[#This Row],[Gruppe]]&lt;=765),Tabel1[[#This Row],[Dækmeter]],0)</f>
        <v>0</v>
      </c>
      <c r="L533">
        <v>0</v>
      </c>
      <c r="M533" t="s">
        <v>2</v>
      </c>
      <c r="N533" t="str">
        <f>VLOOKUP($F533,Statistikkoder!$A$2:$C$157,3,FALSE)</f>
        <v>Personbil</v>
      </c>
    </row>
    <row r="534" spans="1:14" x14ac:dyDescent="0.2">
      <c r="A534" t="s">
        <v>202</v>
      </c>
      <c r="B534" s="1">
        <v>0.6875</v>
      </c>
      <c r="C534" t="s">
        <v>0</v>
      </c>
      <c r="D534" t="s">
        <v>1</v>
      </c>
      <c r="E534" t="s">
        <v>192</v>
      </c>
      <c r="F534">
        <v>130</v>
      </c>
      <c r="G534" t="str">
        <f>VLOOKUP(Tabel1[[#This Row],[Gruppe]],Statistikkoder!$A$1:$C$157,2,FALSE)</f>
        <v>    Bil &lt; 1,95 m pensionist                  </v>
      </c>
      <c r="H534">
        <v>1</v>
      </c>
      <c r="I534">
        <v>2</v>
      </c>
      <c r="J534">
        <v>6</v>
      </c>
      <c r="K534">
        <f>IF(AND(Tabel1[[#This Row],[Gruppe]]&gt;=610,Tabel1[[#This Row],[Gruppe]]&lt;=765),Tabel1[[#This Row],[Dækmeter]],0)</f>
        <v>0</v>
      </c>
      <c r="L534">
        <v>0</v>
      </c>
      <c r="M534" t="s">
        <v>2</v>
      </c>
      <c r="N534" t="str">
        <f>VLOOKUP($F534,Statistikkoder!$A$2:$C$157,3,FALSE)</f>
        <v>Personbil</v>
      </c>
    </row>
    <row r="535" spans="1:14" x14ac:dyDescent="0.2">
      <c r="A535" t="s">
        <v>202</v>
      </c>
      <c r="B535" s="1">
        <v>0.6875</v>
      </c>
      <c r="C535" t="s">
        <v>0</v>
      </c>
      <c r="D535" t="s">
        <v>1</v>
      </c>
      <c r="E535" t="s">
        <v>192</v>
      </c>
      <c r="F535">
        <v>730</v>
      </c>
      <c r="G535" t="str">
        <f>VLOOKUP(Tabel1[[#This Row],[Gruppe]],Statistikkoder!$A$1:$C$157,2,FALSE)</f>
        <v>    Sættervogn 17 m. max 40 tons            </v>
      </c>
      <c r="H535">
        <v>2</v>
      </c>
      <c r="I535">
        <v>0</v>
      </c>
      <c r="J535">
        <v>34</v>
      </c>
      <c r="K535">
        <f>IF(AND(Tabel1[[#This Row],[Gruppe]]&gt;=610,Tabel1[[#This Row],[Gruppe]]&lt;=765),Tabel1[[#This Row],[Dækmeter]],0)</f>
        <v>34</v>
      </c>
      <c r="L535">
        <v>0</v>
      </c>
      <c r="M535" t="s">
        <v>2</v>
      </c>
      <c r="N535" t="str">
        <f>VLOOKUP($F535,Statistikkoder!$A$2:$C$157,3,FALSE)</f>
        <v>Sættevogn</v>
      </c>
    </row>
    <row r="536" spans="1:14" x14ac:dyDescent="0.2">
      <c r="A536" t="s">
        <v>202</v>
      </c>
      <c r="B536" s="1">
        <v>0.6875</v>
      </c>
      <c r="C536" t="s">
        <v>0</v>
      </c>
      <c r="D536" t="s">
        <v>1</v>
      </c>
      <c r="E536" t="s">
        <v>192</v>
      </c>
      <c r="F536">
        <v>945</v>
      </c>
      <c r="G536" t="str">
        <f>VLOOKUP(Tabel1[[#This Row],[Gruppe]],Statistikkoder!$A$1:$C$157,2,FALSE)</f>
        <v xml:space="preserve">    Pendler Bil &lt; 1,95 m                            </v>
      </c>
      <c r="H536">
        <v>5</v>
      </c>
      <c r="I536">
        <v>7</v>
      </c>
      <c r="J536">
        <v>30</v>
      </c>
      <c r="K536">
        <f>IF(AND(Tabel1[[#This Row],[Gruppe]]&gt;=610,Tabel1[[#This Row],[Gruppe]]&lt;=765),Tabel1[[#This Row],[Dækmeter]],0)</f>
        <v>0</v>
      </c>
      <c r="L536">
        <v>0</v>
      </c>
      <c r="M536" t="s">
        <v>2</v>
      </c>
      <c r="N536" t="str">
        <f>VLOOKUP($F536,Statistikkoder!$A$2:$C$157,3,FALSE)</f>
        <v>Personbil</v>
      </c>
    </row>
    <row r="537" spans="1:14" x14ac:dyDescent="0.2">
      <c r="A537" t="s">
        <v>202</v>
      </c>
      <c r="B537" s="1">
        <v>0.6875</v>
      </c>
      <c r="C537" t="s">
        <v>0</v>
      </c>
      <c r="D537" t="s">
        <v>1</v>
      </c>
      <c r="E537" t="s">
        <v>192</v>
      </c>
      <c r="F537">
        <v>996</v>
      </c>
      <c r="G537" t="str">
        <f>VLOOKUP(Tabel1[[#This Row],[Gruppe]],Statistikkoder!$A$1:$C$157,2,FALSE)</f>
        <v>    Passager i køretøj                            </v>
      </c>
      <c r="H537">
        <v>0</v>
      </c>
      <c r="I537">
        <v>11</v>
      </c>
      <c r="J537">
        <v>0</v>
      </c>
      <c r="K537">
        <f>IF(AND(Tabel1[[#This Row],[Gruppe]]&gt;=610,Tabel1[[#This Row],[Gruppe]]&lt;=765),Tabel1[[#This Row],[Dækmeter]],0)</f>
        <v>0</v>
      </c>
      <c r="L537">
        <v>0</v>
      </c>
      <c r="M537" t="s">
        <v>2</v>
      </c>
      <c r="N537" t="str">
        <f>VLOOKUP($F537,Statistikkoder!$A$2:$C$157,3,FALSE)</f>
        <v>Passager</v>
      </c>
    </row>
    <row r="538" spans="1:14" x14ac:dyDescent="0.2">
      <c r="A538" t="s">
        <v>202</v>
      </c>
      <c r="B538" s="1">
        <v>0.76041666666666663</v>
      </c>
      <c r="C538" t="s">
        <v>3</v>
      </c>
      <c r="D538" t="s">
        <v>4</v>
      </c>
      <c r="E538" t="s">
        <v>192</v>
      </c>
      <c r="F538">
        <v>10</v>
      </c>
      <c r="G538" t="str">
        <f>VLOOKUP(Tabel1[[#This Row],[Gruppe]],Statistikkoder!$A$1:$C$157,2,FALSE)</f>
        <v>    Voksen gående                    </v>
      </c>
      <c r="H538">
        <v>0</v>
      </c>
      <c r="I538">
        <v>3</v>
      </c>
      <c r="J538">
        <v>0</v>
      </c>
      <c r="K538">
        <f>IF(AND(Tabel1[[#This Row],[Gruppe]]&gt;=610,Tabel1[[#This Row],[Gruppe]]&lt;=765),Tabel1[[#This Row],[Dækmeter]],0)</f>
        <v>0</v>
      </c>
      <c r="L538">
        <v>0</v>
      </c>
      <c r="M538" t="s">
        <v>2</v>
      </c>
      <c r="N538" t="str">
        <f>VLOOKUP($F538,Statistikkoder!$A$2:$C$157,3,FALSE)</f>
        <v>Passager</v>
      </c>
    </row>
    <row r="539" spans="1:14" x14ac:dyDescent="0.2">
      <c r="A539" t="s">
        <v>202</v>
      </c>
      <c r="B539" s="1">
        <v>0.76041666666666663</v>
      </c>
      <c r="C539" t="s">
        <v>3</v>
      </c>
      <c r="D539" t="s">
        <v>4</v>
      </c>
      <c r="E539" t="s">
        <v>192</v>
      </c>
      <c r="F539">
        <v>12</v>
      </c>
      <c r="G539" t="str">
        <f>VLOOKUP(Tabel1[[#This Row],[Gruppe]],Statistikkoder!$A$1:$C$157,2,FALSE)</f>
        <v>    Efterskole                        </v>
      </c>
      <c r="H539">
        <v>0</v>
      </c>
      <c r="I539">
        <v>1</v>
      </c>
      <c r="J539">
        <v>0</v>
      </c>
      <c r="K539">
        <f>IF(AND(Tabel1[[#This Row],[Gruppe]]&gt;=610,Tabel1[[#This Row],[Gruppe]]&lt;=765),Tabel1[[#This Row],[Dækmeter]],0)</f>
        <v>0</v>
      </c>
      <c r="L539">
        <v>0</v>
      </c>
      <c r="M539" t="s">
        <v>2</v>
      </c>
      <c r="N539" t="str">
        <f>VLOOKUP($F539,Statistikkoder!$A$2:$C$157,3,FALSE)</f>
        <v>Passager</v>
      </c>
    </row>
    <row r="540" spans="1:14" x14ac:dyDescent="0.2">
      <c r="A540" t="s">
        <v>202</v>
      </c>
      <c r="B540" s="1">
        <v>0.76041666666666663</v>
      </c>
      <c r="C540" t="s">
        <v>3</v>
      </c>
      <c r="D540" t="s">
        <v>4</v>
      </c>
      <c r="E540" t="s">
        <v>192</v>
      </c>
      <c r="F540">
        <v>15</v>
      </c>
      <c r="G540" t="str">
        <f>VLOOKUP(Tabel1[[#This Row],[Gruppe]],Statistikkoder!$A$1:$C$157,2,FALSE)</f>
        <v>    Voksen gående Pendler            </v>
      </c>
      <c r="H540">
        <v>0</v>
      </c>
      <c r="I540">
        <v>1</v>
      </c>
      <c r="J540">
        <v>0</v>
      </c>
      <c r="K540">
        <f>IF(AND(Tabel1[[#This Row],[Gruppe]]&gt;=610,Tabel1[[#This Row],[Gruppe]]&lt;=765),Tabel1[[#This Row],[Dækmeter]],0)</f>
        <v>0</v>
      </c>
      <c r="L540">
        <v>0</v>
      </c>
      <c r="M540" t="s">
        <v>2</v>
      </c>
      <c r="N540" t="str">
        <f>VLOOKUP($F540,Statistikkoder!$A$2:$C$157,3,FALSE)</f>
        <v>Passager</v>
      </c>
    </row>
    <row r="541" spans="1:14" x14ac:dyDescent="0.2">
      <c r="A541" t="s">
        <v>202</v>
      </c>
      <c r="B541" s="1">
        <v>0.76041666666666663</v>
      </c>
      <c r="C541" t="s">
        <v>3</v>
      </c>
      <c r="D541" t="s">
        <v>4</v>
      </c>
      <c r="E541" t="s">
        <v>192</v>
      </c>
      <c r="F541">
        <v>110</v>
      </c>
      <c r="G541" t="str">
        <f>VLOOKUP(Tabel1[[#This Row],[Gruppe]],Statistikkoder!$A$1:$C$157,2,FALSE)</f>
        <v>    Bil &lt; 1,95 m                            </v>
      </c>
      <c r="H541">
        <v>2</v>
      </c>
      <c r="I541">
        <v>5</v>
      </c>
      <c r="J541">
        <v>12</v>
      </c>
      <c r="K541">
        <f>IF(AND(Tabel1[[#This Row],[Gruppe]]&gt;=610,Tabel1[[#This Row],[Gruppe]]&lt;=765),Tabel1[[#This Row],[Dækmeter]],0)</f>
        <v>0</v>
      </c>
      <c r="L541">
        <v>0</v>
      </c>
      <c r="M541" t="s">
        <v>2</v>
      </c>
      <c r="N541" t="str">
        <f>VLOOKUP($F541,Statistikkoder!$A$2:$C$157,3,FALSE)</f>
        <v>Personbil</v>
      </c>
    </row>
    <row r="542" spans="1:14" x14ac:dyDescent="0.2">
      <c r="A542" t="s">
        <v>202</v>
      </c>
      <c r="B542" s="1">
        <v>0.76041666666666663</v>
      </c>
      <c r="C542" t="s">
        <v>3</v>
      </c>
      <c r="D542" t="s">
        <v>4</v>
      </c>
      <c r="E542" t="s">
        <v>192</v>
      </c>
      <c r="F542">
        <v>945</v>
      </c>
      <c r="G542" t="str">
        <f>VLOOKUP(Tabel1[[#This Row],[Gruppe]],Statistikkoder!$A$1:$C$157,2,FALSE)</f>
        <v xml:space="preserve">    Pendler Bil &lt; 1,95 m                            </v>
      </c>
      <c r="H542">
        <v>3</v>
      </c>
      <c r="I542">
        <v>3</v>
      </c>
      <c r="J542">
        <v>18</v>
      </c>
      <c r="K542">
        <f>IF(AND(Tabel1[[#This Row],[Gruppe]]&gt;=610,Tabel1[[#This Row],[Gruppe]]&lt;=765),Tabel1[[#This Row],[Dækmeter]],0)</f>
        <v>0</v>
      </c>
      <c r="L542">
        <v>0</v>
      </c>
      <c r="M542" t="s">
        <v>2</v>
      </c>
      <c r="N542" t="str">
        <f>VLOOKUP($F542,Statistikkoder!$A$2:$C$157,3,FALSE)</f>
        <v>Personbil</v>
      </c>
    </row>
    <row r="543" spans="1:14" x14ac:dyDescent="0.2">
      <c r="A543" t="s">
        <v>202</v>
      </c>
      <c r="B543" s="1">
        <v>0.76041666666666663</v>
      </c>
      <c r="C543" t="s">
        <v>3</v>
      </c>
      <c r="D543" t="s">
        <v>4</v>
      </c>
      <c r="E543" t="s">
        <v>192</v>
      </c>
      <c r="F543">
        <v>996</v>
      </c>
      <c r="G543" t="str">
        <f>VLOOKUP(Tabel1[[#This Row],[Gruppe]],Statistikkoder!$A$1:$C$157,2,FALSE)</f>
        <v>    Passager i køretøj                            </v>
      </c>
      <c r="H543">
        <v>0</v>
      </c>
      <c r="I543">
        <v>8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2</v>
      </c>
      <c r="N543" t="str">
        <f>VLOOKUP($F543,Statistikkoder!$A$2:$C$157,3,FALSE)</f>
        <v>Passager</v>
      </c>
    </row>
    <row r="544" spans="1:14" x14ac:dyDescent="0.2">
      <c r="A544" t="s">
        <v>203</v>
      </c>
      <c r="B544" s="1">
        <v>0.25</v>
      </c>
      <c r="C544" t="s">
        <v>0</v>
      </c>
      <c r="D544" t="s">
        <v>1</v>
      </c>
      <c r="E544" t="s">
        <v>192</v>
      </c>
      <c r="F544">
        <v>10</v>
      </c>
      <c r="G544" t="str">
        <f>VLOOKUP(Tabel1[[#This Row],[Gruppe]],Statistikkoder!$A$1:$C$157,2,FALSE)</f>
        <v>    Voksen gående                    </v>
      </c>
      <c r="H544">
        <v>0</v>
      </c>
      <c r="I544">
        <v>7</v>
      </c>
      <c r="J544">
        <v>0</v>
      </c>
      <c r="K544">
        <f>IF(AND(Tabel1[[#This Row],[Gruppe]]&gt;=610,Tabel1[[#This Row],[Gruppe]]&lt;=765),Tabel1[[#This Row],[Dækmeter]],0)</f>
        <v>0</v>
      </c>
      <c r="L544">
        <v>0</v>
      </c>
      <c r="M544" t="s">
        <v>2</v>
      </c>
      <c r="N544" t="str">
        <f>VLOOKUP($F544,Statistikkoder!$A$2:$C$157,3,FALSE)</f>
        <v>Passager</v>
      </c>
    </row>
    <row r="545" spans="1:14" x14ac:dyDescent="0.2">
      <c r="A545" t="s">
        <v>203</v>
      </c>
      <c r="B545" s="1">
        <v>0.25</v>
      </c>
      <c r="C545" t="s">
        <v>0</v>
      </c>
      <c r="D545" t="s">
        <v>1</v>
      </c>
      <c r="E545" t="s">
        <v>192</v>
      </c>
      <c r="F545">
        <v>40</v>
      </c>
      <c r="G545" t="str">
        <f>VLOOKUP(Tabel1[[#This Row],[Gruppe]],Statistikkoder!$A$1:$C$157,2,FALSE)</f>
        <v>    Pensionist gående                </v>
      </c>
      <c r="H545">
        <v>0</v>
      </c>
      <c r="I545">
        <v>1</v>
      </c>
      <c r="J545">
        <v>0</v>
      </c>
      <c r="K545">
        <f>IF(AND(Tabel1[[#This Row],[Gruppe]]&gt;=610,Tabel1[[#This Row],[Gruppe]]&lt;=765),Tabel1[[#This Row],[Dækmeter]],0)</f>
        <v>0</v>
      </c>
      <c r="L545">
        <v>0</v>
      </c>
      <c r="M545" t="s">
        <v>2</v>
      </c>
      <c r="N545" t="str">
        <f>VLOOKUP($F545,Statistikkoder!$A$2:$C$157,3,FALSE)</f>
        <v>Passager</v>
      </c>
    </row>
    <row r="546" spans="1:14" x14ac:dyDescent="0.2">
      <c r="A546" t="s">
        <v>203</v>
      </c>
      <c r="B546" s="1">
        <v>0.25</v>
      </c>
      <c r="C546" t="s">
        <v>0</v>
      </c>
      <c r="D546" t="s">
        <v>1</v>
      </c>
      <c r="E546" t="s">
        <v>192</v>
      </c>
      <c r="F546">
        <v>110</v>
      </c>
      <c r="G546" t="str">
        <f>VLOOKUP(Tabel1[[#This Row],[Gruppe]],Statistikkoder!$A$1:$C$157,2,FALSE)</f>
        <v>    Bil &lt; 1,95 m                            </v>
      </c>
      <c r="H546">
        <v>7</v>
      </c>
      <c r="I546">
        <v>7</v>
      </c>
      <c r="J546">
        <v>42</v>
      </c>
      <c r="K546">
        <f>IF(AND(Tabel1[[#This Row],[Gruppe]]&gt;=610,Tabel1[[#This Row],[Gruppe]]&lt;=765),Tabel1[[#This Row],[Dækmeter]],0)</f>
        <v>0</v>
      </c>
      <c r="L546">
        <v>0</v>
      </c>
      <c r="M546" t="s">
        <v>2</v>
      </c>
      <c r="N546" t="str">
        <f>VLOOKUP($F546,Statistikkoder!$A$2:$C$157,3,FALSE)</f>
        <v>Personbil</v>
      </c>
    </row>
    <row r="547" spans="1:14" x14ac:dyDescent="0.2">
      <c r="A547" t="s">
        <v>203</v>
      </c>
      <c r="B547" s="1">
        <v>0.25</v>
      </c>
      <c r="C547" t="s">
        <v>0</v>
      </c>
      <c r="D547" t="s">
        <v>1</v>
      </c>
      <c r="E547" t="s">
        <v>192</v>
      </c>
      <c r="F547">
        <v>120</v>
      </c>
      <c r="G547" t="str">
        <f>VLOOKUP(Tabel1[[#This Row],[Gruppe]],Statistikkoder!$A$1:$C$157,2,FALSE)</f>
        <v>    Bil &gt; 1,95 m                            </v>
      </c>
      <c r="H547">
        <v>1</v>
      </c>
      <c r="I547">
        <v>1</v>
      </c>
      <c r="J547">
        <v>6</v>
      </c>
      <c r="K547">
        <f>IF(AND(Tabel1[[#This Row],[Gruppe]]&gt;=610,Tabel1[[#This Row],[Gruppe]]&lt;=765),Tabel1[[#This Row],[Dækmeter]],0)</f>
        <v>0</v>
      </c>
      <c r="L547">
        <v>0</v>
      </c>
      <c r="M547" t="s">
        <v>2</v>
      </c>
      <c r="N547" t="str">
        <f>VLOOKUP($F547,Statistikkoder!$A$2:$C$157,3,FALSE)</f>
        <v>Personbil</v>
      </c>
    </row>
    <row r="548" spans="1:14" x14ac:dyDescent="0.2">
      <c r="A548" t="s">
        <v>203</v>
      </c>
      <c r="B548" s="1">
        <v>0.25</v>
      </c>
      <c r="C548" t="s">
        <v>0</v>
      </c>
      <c r="D548" t="s">
        <v>1</v>
      </c>
      <c r="E548" t="s">
        <v>192</v>
      </c>
      <c r="F548">
        <v>510</v>
      </c>
      <c r="G548" t="str">
        <f>VLOOKUP(Tabel1[[#This Row],[Gruppe]],Statistikkoder!$A$1:$C$157,2,FALSE)</f>
        <v>    Cykel Voksen                            </v>
      </c>
      <c r="H548">
        <v>1</v>
      </c>
      <c r="I548">
        <v>0</v>
      </c>
      <c r="J548">
        <v>1</v>
      </c>
      <c r="K548">
        <f>IF(AND(Tabel1[[#This Row],[Gruppe]]&gt;=610,Tabel1[[#This Row],[Gruppe]]&lt;=765),Tabel1[[#This Row],[Dækmeter]],0)</f>
        <v>0</v>
      </c>
      <c r="L548">
        <v>0</v>
      </c>
      <c r="M548" t="s">
        <v>2</v>
      </c>
      <c r="N548" t="str">
        <f>VLOOKUP($F548,Statistikkoder!$A$2:$C$157,3,FALSE)</f>
        <v>Cykel</v>
      </c>
    </row>
    <row r="549" spans="1:14" x14ac:dyDescent="0.2">
      <c r="A549" t="s">
        <v>203</v>
      </c>
      <c r="B549" s="1">
        <v>0.25</v>
      </c>
      <c r="C549" t="s">
        <v>0</v>
      </c>
      <c r="D549" t="s">
        <v>1</v>
      </c>
      <c r="E549" t="s">
        <v>192</v>
      </c>
      <c r="F549">
        <v>945</v>
      </c>
      <c r="G549" t="str">
        <f>VLOOKUP(Tabel1[[#This Row],[Gruppe]],Statistikkoder!$A$1:$C$157,2,FALSE)</f>
        <v xml:space="preserve">    Pendler Bil &lt; 1,95 m                            </v>
      </c>
      <c r="H549">
        <v>7</v>
      </c>
      <c r="I549">
        <v>9</v>
      </c>
      <c r="J549">
        <v>42</v>
      </c>
      <c r="K549">
        <f>IF(AND(Tabel1[[#This Row],[Gruppe]]&gt;=610,Tabel1[[#This Row],[Gruppe]]&lt;=765),Tabel1[[#This Row],[Dækmeter]],0)</f>
        <v>0</v>
      </c>
      <c r="L549">
        <v>0</v>
      </c>
      <c r="M549" t="s">
        <v>2</v>
      </c>
      <c r="N549" t="str">
        <f>VLOOKUP($F549,Statistikkoder!$A$2:$C$157,3,FALSE)</f>
        <v>Personbil</v>
      </c>
    </row>
    <row r="550" spans="1:14" x14ac:dyDescent="0.2">
      <c r="A550" t="s">
        <v>203</v>
      </c>
      <c r="B550" s="1">
        <v>0.25</v>
      </c>
      <c r="C550" t="s">
        <v>0</v>
      </c>
      <c r="D550" t="s">
        <v>1</v>
      </c>
      <c r="E550" t="s">
        <v>192</v>
      </c>
      <c r="F550">
        <v>955</v>
      </c>
      <c r="G550" t="str">
        <f>VLOOKUP(Tabel1[[#This Row],[Gruppe]],Statistikkoder!$A$1:$C$157,2,FALSE)</f>
        <v>    Pendler Bil m/anh. &lt; 1,95 m              </v>
      </c>
      <c r="H550">
        <v>1</v>
      </c>
      <c r="I550">
        <v>2</v>
      </c>
      <c r="J550">
        <v>6</v>
      </c>
      <c r="K550">
        <f>IF(AND(Tabel1[[#This Row],[Gruppe]]&gt;=610,Tabel1[[#This Row],[Gruppe]]&lt;=765),Tabel1[[#This Row],[Dækmeter]],0)</f>
        <v>0</v>
      </c>
      <c r="L550">
        <v>0</v>
      </c>
      <c r="M550" t="s">
        <v>2</v>
      </c>
      <c r="N550" t="str">
        <f>VLOOKUP($F550,Statistikkoder!$A$2:$C$157,3,FALSE)</f>
        <v>Personbil</v>
      </c>
    </row>
    <row r="551" spans="1:14" x14ac:dyDescent="0.2">
      <c r="A551" t="s">
        <v>203</v>
      </c>
      <c r="B551" s="1">
        <v>0.25</v>
      </c>
      <c r="C551" t="s">
        <v>0</v>
      </c>
      <c r="D551" t="s">
        <v>1</v>
      </c>
      <c r="E551" t="s">
        <v>192</v>
      </c>
      <c r="F551">
        <v>996</v>
      </c>
      <c r="G551" t="str">
        <f>VLOOKUP(Tabel1[[#This Row],[Gruppe]],Statistikkoder!$A$1:$C$157,2,FALSE)</f>
        <v>    Passager i køretøj                            </v>
      </c>
      <c r="H551">
        <v>0</v>
      </c>
      <c r="I551">
        <v>19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2</v>
      </c>
      <c r="N551" t="str">
        <f>VLOOKUP($F551,Statistikkoder!$A$2:$C$157,3,FALSE)</f>
        <v>Passager</v>
      </c>
    </row>
    <row r="552" spans="1:14" x14ac:dyDescent="0.2">
      <c r="A552" t="s">
        <v>203</v>
      </c>
      <c r="B552" s="1">
        <v>0.32291666666666669</v>
      </c>
      <c r="C552" t="s">
        <v>3</v>
      </c>
      <c r="D552" t="s">
        <v>4</v>
      </c>
      <c r="E552" t="s">
        <v>192</v>
      </c>
      <c r="F552">
        <v>10</v>
      </c>
      <c r="G552" t="str">
        <f>VLOOKUP(Tabel1[[#This Row],[Gruppe]],Statistikkoder!$A$1:$C$157,2,FALSE)</f>
        <v>    Voksen gående                    </v>
      </c>
      <c r="H552">
        <v>0</v>
      </c>
      <c r="I552">
        <v>1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2</v>
      </c>
      <c r="N552" t="str">
        <f>VLOOKUP($F552,Statistikkoder!$A$2:$C$157,3,FALSE)</f>
        <v>Passager</v>
      </c>
    </row>
    <row r="553" spans="1:14" x14ac:dyDescent="0.2">
      <c r="A553" t="s">
        <v>203</v>
      </c>
      <c r="B553" s="1">
        <v>0.32291666666666669</v>
      </c>
      <c r="C553" t="s">
        <v>3</v>
      </c>
      <c r="D553" t="s">
        <v>4</v>
      </c>
      <c r="E553" t="s">
        <v>192</v>
      </c>
      <c r="F553">
        <v>110</v>
      </c>
      <c r="G553" t="str">
        <f>VLOOKUP(Tabel1[[#This Row],[Gruppe]],Statistikkoder!$A$1:$C$157,2,FALSE)</f>
        <v>    Bil &lt; 1,95 m                            </v>
      </c>
      <c r="H553">
        <v>4</v>
      </c>
      <c r="I553">
        <v>5</v>
      </c>
      <c r="J553">
        <v>24</v>
      </c>
      <c r="K553">
        <f>IF(AND(Tabel1[[#This Row],[Gruppe]]&gt;=610,Tabel1[[#This Row],[Gruppe]]&lt;=765),Tabel1[[#This Row],[Dækmeter]],0)</f>
        <v>0</v>
      </c>
      <c r="L553">
        <v>0</v>
      </c>
      <c r="M553" t="s">
        <v>2</v>
      </c>
      <c r="N553" t="str">
        <f>VLOOKUP($F553,Statistikkoder!$A$2:$C$157,3,FALSE)</f>
        <v>Personbil</v>
      </c>
    </row>
    <row r="554" spans="1:14" x14ac:dyDescent="0.2">
      <c r="A554" t="s">
        <v>203</v>
      </c>
      <c r="B554" s="1">
        <v>0.32291666666666669</v>
      </c>
      <c r="C554" t="s">
        <v>3</v>
      </c>
      <c r="D554" t="s">
        <v>4</v>
      </c>
      <c r="E554" t="s">
        <v>192</v>
      </c>
      <c r="F554">
        <v>510</v>
      </c>
      <c r="G554" t="str">
        <f>VLOOKUP(Tabel1[[#This Row],[Gruppe]],Statistikkoder!$A$1:$C$157,2,FALSE)</f>
        <v>    Cykel Voksen                            </v>
      </c>
      <c r="H554">
        <v>1</v>
      </c>
      <c r="I554">
        <v>0</v>
      </c>
      <c r="J554">
        <v>1</v>
      </c>
      <c r="K554">
        <f>IF(AND(Tabel1[[#This Row],[Gruppe]]&gt;=610,Tabel1[[#This Row],[Gruppe]]&lt;=765),Tabel1[[#This Row],[Dækmeter]],0)</f>
        <v>0</v>
      </c>
      <c r="L554">
        <v>0</v>
      </c>
      <c r="M554" t="s">
        <v>2</v>
      </c>
      <c r="N554" t="str">
        <f>VLOOKUP($F554,Statistikkoder!$A$2:$C$157,3,FALSE)</f>
        <v>Cykel</v>
      </c>
    </row>
    <row r="555" spans="1:14" x14ac:dyDescent="0.2">
      <c r="A555" t="s">
        <v>203</v>
      </c>
      <c r="B555" s="1">
        <v>0.32291666666666669</v>
      </c>
      <c r="C555" t="s">
        <v>3</v>
      </c>
      <c r="D555" t="s">
        <v>4</v>
      </c>
      <c r="E555" t="s">
        <v>192</v>
      </c>
      <c r="F555">
        <v>945</v>
      </c>
      <c r="G555" t="str">
        <f>VLOOKUP(Tabel1[[#This Row],[Gruppe]],Statistikkoder!$A$1:$C$157,2,FALSE)</f>
        <v xml:space="preserve">    Pendler Bil &lt; 1,95 m                            </v>
      </c>
      <c r="H555">
        <v>2</v>
      </c>
      <c r="I555">
        <v>3</v>
      </c>
      <c r="J555">
        <v>12</v>
      </c>
      <c r="K555">
        <f>IF(AND(Tabel1[[#This Row],[Gruppe]]&gt;=610,Tabel1[[#This Row],[Gruppe]]&lt;=765),Tabel1[[#This Row],[Dækmeter]],0)</f>
        <v>0</v>
      </c>
      <c r="L555">
        <v>0</v>
      </c>
      <c r="M555" t="s">
        <v>2</v>
      </c>
      <c r="N555" t="str">
        <f>VLOOKUP($F555,Statistikkoder!$A$2:$C$157,3,FALSE)</f>
        <v>Personbil</v>
      </c>
    </row>
    <row r="556" spans="1:14" x14ac:dyDescent="0.2">
      <c r="A556" t="s">
        <v>203</v>
      </c>
      <c r="B556" s="1">
        <v>0.32291666666666669</v>
      </c>
      <c r="C556" t="s">
        <v>3</v>
      </c>
      <c r="D556" t="s">
        <v>4</v>
      </c>
      <c r="E556" t="s">
        <v>192</v>
      </c>
      <c r="F556">
        <v>996</v>
      </c>
      <c r="G556" t="str">
        <f>VLOOKUP(Tabel1[[#This Row],[Gruppe]],Statistikkoder!$A$1:$C$157,2,FALSE)</f>
        <v>    Passager i køretøj                            </v>
      </c>
      <c r="H556">
        <v>0</v>
      </c>
      <c r="I556">
        <v>8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2</v>
      </c>
      <c r="N556" t="str">
        <f>VLOOKUP($F556,Statistikkoder!$A$2:$C$157,3,FALSE)</f>
        <v>Passager</v>
      </c>
    </row>
    <row r="557" spans="1:14" x14ac:dyDescent="0.2">
      <c r="A557" t="s">
        <v>203</v>
      </c>
      <c r="B557" s="1">
        <v>0.54166666666666663</v>
      </c>
      <c r="C557" t="s">
        <v>0</v>
      </c>
      <c r="D557" t="s">
        <v>1</v>
      </c>
      <c r="E557" t="s">
        <v>192</v>
      </c>
      <c r="F557">
        <v>10</v>
      </c>
      <c r="G557" t="str">
        <f>VLOOKUP(Tabel1[[#This Row],[Gruppe]],Statistikkoder!$A$1:$C$157,2,FALSE)</f>
        <v>    Voksen gående                    </v>
      </c>
      <c r="H557">
        <v>0</v>
      </c>
      <c r="I557">
        <v>6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2</v>
      </c>
      <c r="N557" t="str">
        <f>VLOOKUP($F557,Statistikkoder!$A$2:$C$157,3,FALSE)</f>
        <v>Passager</v>
      </c>
    </row>
    <row r="558" spans="1:14" x14ac:dyDescent="0.2">
      <c r="A558" t="s">
        <v>203</v>
      </c>
      <c r="B558" s="1">
        <v>0.54166666666666663</v>
      </c>
      <c r="C558" t="s">
        <v>0</v>
      </c>
      <c r="D558" t="s">
        <v>1</v>
      </c>
      <c r="E558" t="s">
        <v>192</v>
      </c>
      <c r="F558">
        <v>12</v>
      </c>
      <c r="G558" t="str">
        <f>VLOOKUP(Tabel1[[#This Row],[Gruppe]],Statistikkoder!$A$1:$C$157,2,FALSE)</f>
        <v>    Efterskole                        </v>
      </c>
      <c r="H558">
        <v>0</v>
      </c>
      <c r="I558">
        <v>1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2</v>
      </c>
      <c r="N558" t="str">
        <f>VLOOKUP($F558,Statistikkoder!$A$2:$C$157,3,FALSE)</f>
        <v>Passager</v>
      </c>
    </row>
    <row r="559" spans="1:14" x14ac:dyDescent="0.2">
      <c r="A559" t="s">
        <v>203</v>
      </c>
      <c r="B559" s="1">
        <v>0.54166666666666663</v>
      </c>
      <c r="C559" t="s">
        <v>0</v>
      </c>
      <c r="D559" t="s">
        <v>1</v>
      </c>
      <c r="E559" t="s">
        <v>192</v>
      </c>
      <c r="F559">
        <v>105</v>
      </c>
      <c r="G559" t="str">
        <f>VLOOKUP(Tabel1[[#This Row],[Gruppe]],Statistikkoder!$A$1:$C$157,2,FALSE)</f>
        <v>    Bil                              </v>
      </c>
      <c r="H559">
        <v>2</v>
      </c>
      <c r="I559">
        <v>0</v>
      </c>
      <c r="J559">
        <v>12</v>
      </c>
      <c r="K559">
        <f>IF(AND(Tabel1[[#This Row],[Gruppe]]&gt;=610,Tabel1[[#This Row],[Gruppe]]&lt;=765),Tabel1[[#This Row],[Dækmeter]],0)</f>
        <v>0</v>
      </c>
      <c r="L559">
        <v>0</v>
      </c>
      <c r="M559" t="s">
        <v>2</v>
      </c>
      <c r="N559" t="str">
        <f>VLOOKUP($F559,Statistikkoder!$A$2:$C$157,3,FALSE)</f>
        <v>Personbil</v>
      </c>
    </row>
    <row r="560" spans="1:14" x14ac:dyDescent="0.2">
      <c r="A560" t="s">
        <v>203</v>
      </c>
      <c r="B560" s="1">
        <v>0.54166666666666663</v>
      </c>
      <c r="C560" t="s">
        <v>0</v>
      </c>
      <c r="D560" t="s">
        <v>1</v>
      </c>
      <c r="E560" t="s">
        <v>192</v>
      </c>
      <c r="F560">
        <v>110</v>
      </c>
      <c r="G560" t="str">
        <f>VLOOKUP(Tabel1[[#This Row],[Gruppe]],Statistikkoder!$A$1:$C$157,2,FALSE)</f>
        <v>    Bil &lt; 1,95 m                            </v>
      </c>
      <c r="H560">
        <v>3</v>
      </c>
      <c r="I560">
        <v>4</v>
      </c>
      <c r="J560">
        <v>18</v>
      </c>
      <c r="K560">
        <f>IF(AND(Tabel1[[#This Row],[Gruppe]]&gt;=610,Tabel1[[#This Row],[Gruppe]]&lt;=765),Tabel1[[#This Row],[Dækmeter]],0)</f>
        <v>0</v>
      </c>
      <c r="L560">
        <v>0</v>
      </c>
      <c r="M560" t="s">
        <v>2</v>
      </c>
      <c r="N560" t="str">
        <f>VLOOKUP($F560,Statistikkoder!$A$2:$C$157,3,FALSE)</f>
        <v>Personbil</v>
      </c>
    </row>
    <row r="561" spans="1:14" x14ac:dyDescent="0.2">
      <c r="A561" t="s">
        <v>203</v>
      </c>
      <c r="B561" s="1">
        <v>0.54166666666666663</v>
      </c>
      <c r="C561" t="s">
        <v>0</v>
      </c>
      <c r="D561" t="s">
        <v>1</v>
      </c>
      <c r="E561" t="s">
        <v>192</v>
      </c>
      <c r="F561">
        <v>130</v>
      </c>
      <c r="G561" t="str">
        <f>VLOOKUP(Tabel1[[#This Row],[Gruppe]],Statistikkoder!$A$1:$C$157,2,FALSE)</f>
        <v>    Bil &lt; 1,95 m pensionist                  </v>
      </c>
      <c r="H561">
        <v>6</v>
      </c>
      <c r="I561">
        <v>8</v>
      </c>
      <c r="J561">
        <v>36</v>
      </c>
      <c r="K561">
        <f>IF(AND(Tabel1[[#This Row],[Gruppe]]&gt;=610,Tabel1[[#This Row],[Gruppe]]&lt;=765),Tabel1[[#This Row],[Dækmeter]],0)</f>
        <v>0</v>
      </c>
      <c r="L561">
        <v>0</v>
      </c>
      <c r="M561" t="s">
        <v>2</v>
      </c>
      <c r="N561" t="str">
        <f>VLOOKUP($F561,Statistikkoder!$A$2:$C$157,3,FALSE)</f>
        <v>Personbil</v>
      </c>
    </row>
    <row r="562" spans="1:14" x14ac:dyDescent="0.2">
      <c r="A562" t="s">
        <v>203</v>
      </c>
      <c r="B562" s="1">
        <v>0.54166666666666663</v>
      </c>
      <c r="C562" t="s">
        <v>0</v>
      </c>
      <c r="D562" t="s">
        <v>1</v>
      </c>
      <c r="E562" t="s">
        <v>192</v>
      </c>
      <c r="F562">
        <v>510</v>
      </c>
      <c r="G562" t="str">
        <f>VLOOKUP(Tabel1[[#This Row],[Gruppe]],Statistikkoder!$A$1:$C$157,2,FALSE)</f>
        <v>    Cykel Voksen                            </v>
      </c>
      <c r="H562">
        <v>2</v>
      </c>
      <c r="I562">
        <v>0</v>
      </c>
      <c r="J562">
        <v>2</v>
      </c>
      <c r="K562">
        <f>IF(AND(Tabel1[[#This Row],[Gruppe]]&gt;=610,Tabel1[[#This Row],[Gruppe]]&lt;=765),Tabel1[[#This Row],[Dækmeter]],0)</f>
        <v>0</v>
      </c>
      <c r="L562">
        <v>0</v>
      </c>
      <c r="M562" t="s">
        <v>2</v>
      </c>
      <c r="N562" t="str">
        <f>VLOOKUP($F562,Statistikkoder!$A$2:$C$157,3,FALSE)</f>
        <v>Cykel</v>
      </c>
    </row>
    <row r="563" spans="1:14" x14ac:dyDescent="0.2">
      <c r="A563" t="s">
        <v>203</v>
      </c>
      <c r="B563" s="1">
        <v>0.54166666666666663</v>
      </c>
      <c r="C563" t="s">
        <v>0</v>
      </c>
      <c r="D563" t="s">
        <v>1</v>
      </c>
      <c r="E563" t="s">
        <v>192</v>
      </c>
      <c r="F563">
        <v>730</v>
      </c>
      <c r="G563" t="str">
        <f>VLOOKUP(Tabel1[[#This Row],[Gruppe]],Statistikkoder!$A$1:$C$157,2,FALSE)</f>
        <v>    Sættervogn 17 m. max 40 tons            </v>
      </c>
      <c r="H563">
        <v>2</v>
      </c>
      <c r="I563">
        <v>0</v>
      </c>
      <c r="J563">
        <v>34</v>
      </c>
      <c r="K563">
        <f>IF(AND(Tabel1[[#This Row],[Gruppe]]&gt;=610,Tabel1[[#This Row],[Gruppe]]&lt;=765),Tabel1[[#This Row],[Dækmeter]],0)</f>
        <v>34</v>
      </c>
      <c r="L563">
        <v>0</v>
      </c>
      <c r="M563" t="s">
        <v>2</v>
      </c>
      <c r="N563" t="str">
        <f>VLOOKUP($F563,Statistikkoder!$A$2:$C$157,3,FALSE)</f>
        <v>Sættevogn</v>
      </c>
    </row>
    <row r="564" spans="1:14" x14ac:dyDescent="0.2">
      <c r="A564" t="s">
        <v>203</v>
      </c>
      <c r="B564" s="1">
        <v>0.54166666666666663</v>
      </c>
      <c r="C564" t="s">
        <v>0</v>
      </c>
      <c r="D564" t="s">
        <v>1</v>
      </c>
      <c r="E564" t="s">
        <v>192</v>
      </c>
      <c r="F564">
        <v>740</v>
      </c>
      <c r="G564" t="str">
        <f>VLOOKUP(Tabel1[[#This Row],[Gruppe]],Statistikkoder!$A$1:$C$157,2,FALSE)</f>
        <v>    Vogntog 19 m. max 40 tons                </v>
      </c>
      <c r="H564">
        <v>1</v>
      </c>
      <c r="I564">
        <v>1</v>
      </c>
      <c r="J564">
        <v>19</v>
      </c>
      <c r="K564">
        <f>IF(AND(Tabel1[[#This Row],[Gruppe]]&gt;=610,Tabel1[[#This Row],[Gruppe]]&lt;=765),Tabel1[[#This Row],[Dækmeter]],0)</f>
        <v>19</v>
      </c>
      <c r="L564">
        <v>0</v>
      </c>
      <c r="M564" t="s">
        <v>2</v>
      </c>
      <c r="N564" t="str">
        <f>VLOOKUP($F564,Statistikkoder!$A$2:$C$157,3,FALSE)</f>
        <v>Vogntog</v>
      </c>
    </row>
    <row r="565" spans="1:14" x14ac:dyDescent="0.2">
      <c r="A565" t="s">
        <v>203</v>
      </c>
      <c r="B565" s="1">
        <v>0.54166666666666663</v>
      </c>
      <c r="C565" t="s">
        <v>0</v>
      </c>
      <c r="D565" t="s">
        <v>1</v>
      </c>
      <c r="E565" t="s">
        <v>192</v>
      </c>
      <c r="F565">
        <v>945</v>
      </c>
      <c r="G565" t="str">
        <f>VLOOKUP(Tabel1[[#This Row],[Gruppe]],Statistikkoder!$A$1:$C$157,2,FALSE)</f>
        <v xml:space="preserve">    Pendler Bil &lt; 1,95 m                            </v>
      </c>
      <c r="H565">
        <v>6</v>
      </c>
      <c r="I565">
        <v>8</v>
      </c>
      <c r="J565">
        <v>36</v>
      </c>
      <c r="K565">
        <f>IF(AND(Tabel1[[#This Row],[Gruppe]]&gt;=610,Tabel1[[#This Row],[Gruppe]]&lt;=765),Tabel1[[#This Row],[Dækmeter]],0)</f>
        <v>0</v>
      </c>
      <c r="L565">
        <v>0</v>
      </c>
      <c r="M565" t="s">
        <v>2</v>
      </c>
      <c r="N565" t="str">
        <f>VLOOKUP($F565,Statistikkoder!$A$2:$C$157,3,FALSE)</f>
        <v>Personbil</v>
      </c>
    </row>
    <row r="566" spans="1:14" x14ac:dyDescent="0.2">
      <c r="A566" t="s">
        <v>203</v>
      </c>
      <c r="B566" s="1">
        <v>0.54166666666666663</v>
      </c>
      <c r="C566" t="s">
        <v>0</v>
      </c>
      <c r="D566" t="s">
        <v>1</v>
      </c>
      <c r="E566" t="s">
        <v>192</v>
      </c>
      <c r="F566">
        <v>996</v>
      </c>
      <c r="G566" t="str">
        <f>VLOOKUP(Tabel1[[#This Row],[Gruppe]],Statistikkoder!$A$1:$C$157,2,FALSE)</f>
        <v>    Passager i køretøj                            </v>
      </c>
      <c r="H566">
        <v>0</v>
      </c>
      <c r="I566">
        <v>28</v>
      </c>
      <c r="J566">
        <v>0</v>
      </c>
      <c r="K566">
        <f>IF(AND(Tabel1[[#This Row],[Gruppe]]&gt;=610,Tabel1[[#This Row],[Gruppe]]&lt;=765),Tabel1[[#This Row],[Dækmeter]],0)</f>
        <v>0</v>
      </c>
      <c r="L566">
        <v>0</v>
      </c>
      <c r="M566" t="s">
        <v>2</v>
      </c>
      <c r="N566" t="str">
        <f>VLOOKUP($F566,Statistikkoder!$A$2:$C$157,3,FALSE)</f>
        <v>Passager</v>
      </c>
    </row>
    <row r="567" spans="1:14" x14ac:dyDescent="0.2">
      <c r="A567" t="s">
        <v>203</v>
      </c>
      <c r="B567" s="1">
        <v>0.61458333333333337</v>
      </c>
      <c r="C567" t="s">
        <v>3</v>
      </c>
      <c r="D567" t="s">
        <v>4</v>
      </c>
      <c r="E567" t="s">
        <v>192</v>
      </c>
      <c r="F567">
        <v>10</v>
      </c>
      <c r="G567" t="str">
        <f>VLOOKUP(Tabel1[[#This Row],[Gruppe]],Statistikkoder!$A$1:$C$157,2,FALSE)</f>
        <v>    Voksen gående                    </v>
      </c>
      <c r="H567">
        <v>0</v>
      </c>
      <c r="I567">
        <v>8</v>
      </c>
      <c r="J567">
        <v>0</v>
      </c>
      <c r="K567">
        <f>IF(AND(Tabel1[[#This Row],[Gruppe]]&gt;=610,Tabel1[[#This Row],[Gruppe]]&lt;=765),Tabel1[[#This Row],[Dækmeter]],0)</f>
        <v>0</v>
      </c>
      <c r="L567">
        <v>0</v>
      </c>
      <c r="M567" t="s">
        <v>2</v>
      </c>
      <c r="N567" t="str">
        <f>VLOOKUP($F567,Statistikkoder!$A$2:$C$157,3,FALSE)</f>
        <v>Passager</v>
      </c>
    </row>
    <row r="568" spans="1:14" x14ac:dyDescent="0.2">
      <c r="A568" t="s">
        <v>203</v>
      </c>
      <c r="B568" s="1">
        <v>0.61458333333333337</v>
      </c>
      <c r="C568" t="s">
        <v>3</v>
      </c>
      <c r="D568" t="s">
        <v>4</v>
      </c>
      <c r="E568" t="s">
        <v>192</v>
      </c>
      <c r="F568">
        <v>40</v>
      </c>
      <c r="G568" t="str">
        <f>VLOOKUP(Tabel1[[#This Row],[Gruppe]],Statistikkoder!$A$1:$C$157,2,FALSE)</f>
        <v>    Pensionist gående                </v>
      </c>
      <c r="H568">
        <v>0</v>
      </c>
      <c r="I568">
        <v>3</v>
      </c>
      <c r="J568">
        <v>0</v>
      </c>
      <c r="K568">
        <f>IF(AND(Tabel1[[#This Row],[Gruppe]]&gt;=610,Tabel1[[#This Row],[Gruppe]]&lt;=765),Tabel1[[#This Row],[Dækmeter]],0)</f>
        <v>0</v>
      </c>
      <c r="L568">
        <v>0</v>
      </c>
      <c r="M568" t="s">
        <v>2</v>
      </c>
      <c r="N568" t="str">
        <f>VLOOKUP($F568,Statistikkoder!$A$2:$C$157,3,FALSE)</f>
        <v>Passager</v>
      </c>
    </row>
    <row r="569" spans="1:14" x14ac:dyDescent="0.2">
      <c r="A569" t="s">
        <v>203</v>
      </c>
      <c r="B569" s="1">
        <v>0.61458333333333337</v>
      </c>
      <c r="C569" t="s">
        <v>3</v>
      </c>
      <c r="D569" t="s">
        <v>4</v>
      </c>
      <c r="E569" t="s">
        <v>192</v>
      </c>
      <c r="F569">
        <v>110</v>
      </c>
      <c r="G569" t="str">
        <f>VLOOKUP(Tabel1[[#This Row],[Gruppe]],Statistikkoder!$A$1:$C$157,2,FALSE)</f>
        <v>    Bil &lt; 1,95 m                            </v>
      </c>
      <c r="H569">
        <v>3</v>
      </c>
      <c r="I569">
        <v>3</v>
      </c>
      <c r="J569">
        <v>18</v>
      </c>
      <c r="K569">
        <f>IF(AND(Tabel1[[#This Row],[Gruppe]]&gt;=610,Tabel1[[#This Row],[Gruppe]]&lt;=765),Tabel1[[#This Row],[Dækmeter]],0)</f>
        <v>0</v>
      </c>
      <c r="L569">
        <v>0</v>
      </c>
      <c r="M569" t="s">
        <v>2</v>
      </c>
      <c r="N569" t="str">
        <f>VLOOKUP($F569,Statistikkoder!$A$2:$C$157,3,FALSE)</f>
        <v>Personbil</v>
      </c>
    </row>
    <row r="570" spans="1:14" x14ac:dyDescent="0.2">
      <c r="A570" t="s">
        <v>203</v>
      </c>
      <c r="B570" s="1">
        <v>0.61458333333333337</v>
      </c>
      <c r="C570" t="s">
        <v>3</v>
      </c>
      <c r="D570" t="s">
        <v>4</v>
      </c>
      <c r="E570" t="s">
        <v>192</v>
      </c>
      <c r="F570">
        <v>115</v>
      </c>
      <c r="G570" t="str">
        <f>VLOOKUP(Tabel1[[#This Row],[Gruppe]],Statistikkoder!$A$1:$C$157,2,FALSE)</f>
        <v>    Bil &lt; 1,95 m med anhænger                </v>
      </c>
      <c r="H570">
        <v>1</v>
      </c>
      <c r="I570">
        <v>1</v>
      </c>
      <c r="J570">
        <v>6</v>
      </c>
      <c r="K570">
        <f>IF(AND(Tabel1[[#This Row],[Gruppe]]&gt;=610,Tabel1[[#This Row],[Gruppe]]&lt;=765),Tabel1[[#This Row],[Dækmeter]],0)</f>
        <v>0</v>
      </c>
      <c r="L570">
        <v>0</v>
      </c>
      <c r="M570" t="s">
        <v>2</v>
      </c>
      <c r="N570" t="str">
        <f>VLOOKUP($F570,Statistikkoder!$A$2:$C$157,3,FALSE)</f>
        <v>Personbil</v>
      </c>
    </row>
    <row r="571" spans="1:14" x14ac:dyDescent="0.2">
      <c r="A571" t="s">
        <v>203</v>
      </c>
      <c r="B571" s="1">
        <v>0.61458333333333337</v>
      </c>
      <c r="C571" t="s">
        <v>3</v>
      </c>
      <c r="D571" t="s">
        <v>4</v>
      </c>
      <c r="E571" t="s">
        <v>192</v>
      </c>
      <c r="F571">
        <v>128</v>
      </c>
      <c r="G571" t="str">
        <f>VLOOKUP(Tabel1[[#This Row],[Gruppe]],Statistikkoder!$A$1:$C$157,2,FALSE)</f>
        <v xml:space="preserve">    Pendler Bil med campingvogn             </v>
      </c>
      <c r="H571">
        <v>1</v>
      </c>
      <c r="I571">
        <v>1</v>
      </c>
      <c r="J571">
        <v>12</v>
      </c>
      <c r="K571">
        <f>IF(AND(Tabel1[[#This Row],[Gruppe]]&gt;=610,Tabel1[[#This Row],[Gruppe]]&lt;=765),Tabel1[[#This Row],[Dækmeter]],0)</f>
        <v>0</v>
      </c>
      <c r="L571">
        <v>0</v>
      </c>
      <c r="M571" t="s">
        <v>2</v>
      </c>
      <c r="N571" t="str">
        <f>VLOOKUP($F571,Statistikkoder!$A$2:$C$157,3,FALSE)</f>
        <v>Personbil</v>
      </c>
    </row>
    <row r="572" spans="1:14" x14ac:dyDescent="0.2">
      <c r="A572" t="s">
        <v>203</v>
      </c>
      <c r="B572" s="1">
        <v>0.61458333333333337</v>
      </c>
      <c r="C572" t="s">
        <v>3</v>
      </c>
      <c r="D572" t="s">
        <v>4</v>
      </c>
      <c r="E572" t="s">
        <v>192</v>
      </c>
      <c r="F572">
        <v>130</v>
      </c>
      <c r="G572" t="str">
        <f>VLOOKUP(Tabel1[[#This Row],[Gruppe]],Statistikkoder!$A$1:$C$157,2,FALSE)</f>
        <v>    Bil &lt; 1,95 m pensionist                  </v>
      </c>
      <c r="H572">
        <v>7</v>
      </c>
      <c r="I572">
        <v>10</v>
      </c>
      <c r="J572">
        <v>42</v>
      </c>
      <c r="K572">
        <f>IF(AND(Tabel1[[#This Row],[Gruppe]]&gt;=610,Tabel1[[#This Row],[Gruppe]]&lt;=765),Tabel1[[#This Row],[Dækmeter]],0)</f>
        <v>0</v>
      </c>
      <c r="L572">
        <v>0</v>
      </c>
      <c r="M572" t="s">
        <v>2</v>
      </c>
      <c r="N572" t="str">
        <f>VLOOKUP($F572,Statistikkoder!$A$2:$C$157,3,FALSE)</f>
        <v>Personbil</v>
      </c>
    </row>
    <row r="573" spans="1:14" x14ac:dyDescent="0.2">
      <c r="A573" t="s">
        <v>203</v>
      </c>
      <c r="B573" s="1">
        <v>0.61458333333333337</v>
      </c>
      <c r="C573" t="s">
        <v>3</v>
      </c>
      <c r="D573" t="s">
        <v>4</v>
      </c>
      <c r="E573" t="s">
        <v>192</v>
      </c>
      <c r="F573">
        <v>510</v>
      </c>
      <c r="G573" t="str">
        <f>VLOOKUP(Tabel1[[#This Row],[Gruppe]],Statistikkoder!$A$1:$C$157,2,FALSE)</f>
        <v>    Cykel Voksen                            </v>
      </c>
      <c r="H573">
        <v>1</v>
      </c>
      <c r="I573">
        <v>0</v>
      </c>
      <c r="J573">
        <v>1</v>
      </c>
      <c r="K573">
        <f>IF(AND(Tabel1[[#This Row],[Gruppe]]&gt;=610,Tabel1[[#This Row],[Gruppe]]&lt;=765),Tabel1[[#This Row],[Dækmeter]],0)</f>
        <v>0</v>
      </c>
      <c r="L573">
        <v>0</v>
      </c>
      <c r="M573" t="s">
        <v>2</v>
      </c>
      <c r="N573" t="str">
        <f>VLOOKUP($F573,Statistikkoder!$A$2:$C$157,3,FALSE)</f>
        <v>Cykel</v>
      </c>
    </row>
    <row r="574" spans="1:14" x14ac:dyDescent="0.2">
      <c r="A574" t="s">
        <v>203</v>
      </c>
      <c r="B574" s="1">
        <v>0.61458333333333337</v>
      </c>
      <c r="C574" t="s">
        <v>3</v>
      </c>
      <c r="D574" t="s">
        <v>4</v>
      </c>
      <c r="E574" t="s">
        <v>192</v>
      </c>
      <c r="F574">
        <v>730</v>
      </c>
      <c r="G574" t="str">
        <f>VLOOKUP(Tabel1[[#This Row],[Gruppe]],Statistikkoder!$A$1:$C$157,2,FALSE)</f>
        <v>    Sættervogn 17 m. max 40 tons            </v>
      </c>
      <c r="H574">
        <v>2</v>
      </c>
      <c r="I574">
        <v>0</v>
      </c>
      <c r="J574">
        <v>34</v>
      </c>
      <c r="K574">
        <f>IF(AND(Tabel1[[#This Row],[Gruppe]]&gt;=610,Tabel1[[#This Row],[Gruppe]]&lt;=765),Tabel1[[#This Row],[Dækmeter]],0)</f>
        <v>34</v>
      </c>
      <c r="L574">
        <v>0</v>
      </c>
      <c r="M574" t="s">
        <v>2</v>
      </c>
      <c r="N574" t="str">
        <f>VLOOKUP($F574,Statistikkoder!$A$2:$C$157,3,FALSE)</f>
        <v>Sættevogn</v>
      </c>
    </row>
    <row r="575" spans="1:14" x14ac:dyDescent="0.2">
      <c r="A575" t="s">
        <v>203</v>
      </c>
      <c r="B575" s="1">
        <v>0.61458333333333337</v>
      </c>
      <c r="C575" t="s">
        <v>3</v>
      </c>
      <c r="D575" t="s">
        <v>4</v>
      </c>
      <c r="E575" t="s">
        <v>192</v>
      </c>
      <c r="F575">
        <v>945</v>
      </c>
      <c r="G575" t="str">
        <f>VLOOKUP(Tabel1[[#This Row],[Gruppe]],Statistikkoder!$A$1:$C$157,2,FALSE)</f>
        <v xml:space="preserve">    Pendler Bil &lt; 1,95 m                            </v>
      </c>
      <c r="H575">
        <v>7</v>
      </c>
      <c r="I575">
        <v>12</v>
      </c>
      <c r="J575">
        <v>42</v>
      </c>
      <c r="K575">
        <f>IF(AND(Tabel1[[#This Row],[Gruppe]]&gt;=610,Tabel1[[#This Row],[Gruppe]]&lt;=765),Tabel1[[#This Row],[Dækmeter]],0)</f>
        <v>0</v>
      </c>
      <c r="L575">
        <v>0</v>
      </c>
      <c r="M575" t="s">
        <v>2</v>
      </c>
      <c r="N575" t="str">
        <f>VLOOKUP($F575,Statistikkoder!$A$2:$C$157,3,FALSE)</f>
        <v>Personbil</v>
      </c>
    </row>
    <row r="576" spans="1:14" x14ac:dyDescent="0.2">
      <c r="A576" t="s">
        <v>203</v>
      </c>
      <c r="B576" s="1">
        <v>0.61458333333333337</v>
      </c>
      <c r="C576" t="s">
        <v>3</v>
      </c>
      <c r="D576" t="s">
        <v>4</v>
      </c>
      <c r="E576" t="s">
        <v>192</v>
      </c>
      <c r="F576">
        <v>996</v>
      </c>
      <c r="G576" t="str">
        <f>VLOOKUP(Tabel1[[#This Row],[Gruppe]],Statistikkoder!$A$1:$C$157,2,FALSE)</f>
        <v>    Passager i køretøj                            </v>
      </c>
      <c r="H576">
        <v>0</v>
      </c>
      <c r="I576">
        <v>27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2</v>
      </c>
      <c r="N576" t="str">
        <f>VLOOKUP($F576,Statistikkoder!$A$2:$C$157,3,FALSE)</f>
        <v>Passager</v>
      </c>
    </row>
    <row r="577" spans="1:14" x14ac:dyDescent="0.2">
      <c r="A577" t="s">
        <v>203</v>
      </c>
      <c r="B577" s="1">
        <v>0.6875</v>
      </c>
      <c r="C577" t="s">
        <v>0</v>
      </c>
      <c r="D577" t="s">
        <v>1</v>
      </c>
      <c r="E577" t="s">
        <v>192</v>
      </c>
      <c r="F577">
        <v>15</v>
      </c>
      <c r="G577" t="str">
        <f>VLOOKUP(Tabel1[[#This Row],[Gruppe]],Statistikkoder!$A$1:$C$157,2,FALSE)</f>
        <v>    Voksen gående Pendler            </v>
      </c>
      <c r="H577">
        <v>0</v>
      </c>
      <c r="I577">
        <v>1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2</v>
      </c>
      <c r="N577" t="str">
        <f>VLOOKUP($F577,Statistikkoder!$A$2:$C$157,3,FALSE)</f>
        <v>Passager</v>
      </c>
    </row>
    <row r="578" spans="1:14" x14ac:dyDescent="0.2">
      <c r="A578" t="s">
        <v>203</v>
      </c>
      <c r="B578" s="1">
        <v>0.6875</v>
      </c>
      <c r="C578" t="s">
        <v>0</v>
      </c>
      <c r="D578" t="s">
        <v>1</v>
      </c>
      <c r="E578" t="s">
        <v>192</v>
      </c>
      <c r="F578">
        <v>105</v>
      </c>
      <c r="G578" t="str">
        <f>VLOOKUP(Tabel1[[#This Row],[Gruppe]],Statistikkoder!$A$1:$C$157,2,FALSE)</f>
        <v>    Bil                              </v>
      </c>
      <c r="H578">
        <v>1</v>
      </c>
      <c r="I578">
        <v>0</v>
      </c>
      <c r="J578">
        <v>6</v>
      </c>
      <c r="K578">
        <f>IF(AND(Tabel1[[#This Row],[Gruppe]]&gt;=610,Tabel1[[#This Row],[Gruppe]]&lt;=765),Tabel1[[#This Row],[Dækmeter]],0)</f>
        <v>0</v>
      </c>
      <c r="L578">
        <v>0</v>
      </c>
      <c r="M578" t="s">
        <v>2</v>
      </c>
      <c r="N578" t="str">
        <f>VLOOKUP($F578,Statistikkoder!$A$2:$C$157,3,FALSE)</f>
        <v>Personbil</v>
      </c>
    </row>
    <row r="579" spans="1:14" x14ac:dyDescent="0.2">
      <c r="A579" t="s">
        <v>203</v>
      </c>
      <c r="B579" s="1">
        <v>0.6875</v>
      </c>
      <c r="C579" t="s">
        <v>0</v>
      </c>
      <c r="D579" t="s">
        <v>1</v>
      </c>
      <c r="E579" t="s">
        <v>192</v>
      </c>
      <c r="F579">
        <v>110</v>
      </c>
      <c r="G579" t="str">
        <f>VLOOKUP(Tabel1[[#This Row],[Gruppe]],Statistikkoder!$A$1:$C$157,2,FALSE)</f>
        <v>    Bil &lt; 1,95 m                            </v>
      </c>
      <c r="H579">
        <v>4</v>
      </c>
      <c r="I579">
        <v>6</v>
      </c>
      <c r="J579">
        <v>24</v>
      </c>
      <c r="K579">
        <f>IF(AND(Tabel1[[#This Row],[Gruppe]]&gt;=610,Tabel1[[#This Row],[Gruppe]]&lt;=765),Tabel1[[#This Row],[Dækmeter]],0)</f>
        <v>0</v>
      </c>
      <c r="L579">
        <v>0</v>
      </c>
      <c r="M579" t="s">
        <v>2</v>
      </c>
      <c r="N579" t="str">
        <f>VLOOKUP($F579,Statistikkoder!$A$2:$C$157,3,FALSE)</f>
        <v>Personbil</v>
      </c>
    </row>
    <row r="580" spans="1:14" x14ac:dyDescent="0.2">
      <c r="A580" t="s">
        <v>203</v>
      </c>
      <c r="B580" s="1">
        <v>0.6875</v>
      </c>
      <c r="C580" t="s">
        <v>0</v>
      </c>
      <c r="D580" t="s">
        <v>1</v>
      </c>
      <c r="E580" t="s">
        <v>192</v>
      </c>
      <c r="F580">
        <v>130</v>
      </c>
      <c r="G580" t="str">
        <f>VLOOKUP(Tabel1[[#This Row],[Gruppe]],Statistikkoder!$A$1:$C$157,2,FALSE)</f>
        <v>    Bil &lt; 1,95 m pensionist                  </v>
      </c>
      <c r="H580">
        <v>1</v>
      </c>
      <c r="I580">
        <v>2</v>
      </c>
      <c r="J580">
        <v>6</v>
      </c>
      <c r="K580">
        <f>IF(AND(Tabel1[[#This Row],[Gruppe]]&gt;=610,Tabel1[[#This Row],[Gruppe]]&lt;=765),Tabel1[[#This Row],[Dækmeter]],0)</f>
        <v>0</v>
      </c>
      <c r="L580">
        <v>0</v>
      </c>
      <c r="M580" t="s">
        <v>2</v>
      </c>
      <c r="N580" t="str">
        <f>VLOOKUP($F580,Statistikkoder!$A$2:$C$157,3,FALSE)</f>
        <v>Personbil</v>
      </c>
    </row>
    <row r="581" spans="1:14" x14ac:dyDescent="0.2">
      <c r="A581" t="s">
        <v>203</v>
      </c>
      <c r="B581" s="1">
        <v>0.6875</v>
      </c>
      <c r="C581" t="s">
        <v>0</v>
      </c>
      <c r="D581" t="s">
        <v>1</v>
      </c>
      <c r="E581" t="s">
        <v>192</v>
      </c>
      <c r="F581">
        <v>730</v>
      </c>
      <c r="G581" t="str">
        <f>VLOOKUP(Tabel1[[#This Row],[Gruppe]],Statistikkoder!$A$1:$C$157,2,FALSE)</f>
        <v>    Sættervogn 17 m. max 40 tons            </v>
      </c>
      <c r="H581">
        <v>1</v>
      </c>
      <c r="I581">
        <v>0</v>
      </c>
      <c r="J581">
        <v>17</v>
      </c>
      <c r="K581">
        <f>IF(AND(Tabel1[[#This Row],[Gruppe]]&gt;=610,Tabel1[[#This Row],[Gruppe]]&lt;=765),Tabel1[[#This Row],[Dækmeter]],0)</f>
        <v>17</v>
      </c>
      <c r="L581">
        <v>0</v>
      </c>
      <c r="M581" t="s">
        <v>2</v>
      </c>
      <c r="N581" t="str">
        <f>VLOOKUP($F581,Statistikkoder!$A$2:$C$157,3,FALSE)</f>
        <v>Sættevogn</v>
      </c>
    </row>
    <row r="582" spans="1:14" x14ac:dyDescent="0.2">
      <c r="A582" t="s">
        <v>203</v>
      </c>
      <c r="B582" s="1">
        <v>0.6875</v>
      </c>
      <c r="C582" t="s">
        <v>0</v>
      </c>
      <c r="D582" t="s">
        <v>1</v>
      </c>
      <c r="E582" t="s">
        <v>192</v>
      </c>
      <c r="F582">
        <v>945</v>
      </c>
      <c r="G582" t="str">
        <f>VLOOKUP(Tabel1[[#This Row],[Gruppe]],Statistikkoder!$A$1:$C$157,2,FALSE)</f>
        <v xml:space="preserve">    Pendler Bil &lt; 1,95 m                            </v>
      </c>
      <c r="H582">
        <v>3</v>
      </c>
      <c r="I582">
        <v>3</v>
      </c>
      <c r="J582">
        <v>18</v>
      </c>
      <c r="K582">
        <f>IF(AND(Tabel1[[#This Row],[Gruppe]]&gt;=610,Tabel1[[#This Row],[Gruppe]]&lt;=765),Tabel1[[#This Row],[Dækmeter]],0)</f>
        <v>0</v>
      </c>
      <c r="L582">
        <v>0</v>
      </c>
      <c r="M582" t="s">
        <v>2</v>
      </c>
      <c r="N582" t="str">
        <f>VLOOKUP($F582,Statistikkoder!$A$2:$C$157,3,FALSE)</f>
        <v>Personbil</v>
      </c>
    </row>
    <row r="583" spans="1:14" x14ac:dyDescent="0.2">
      <c r="A583" t="s">
        <v>203</v>
      </c>
      <c r="B583" s="1">
        <v>0.6875</v>
      </c>
      <c r="C583" t="s">
        <v>0</v>
      </c>
      <c r="D583" t="s">
        <v>1</v>
      </c>
      <c r="E583" t="s">
        <v>192</v>
      </c>
      <c r="F583">
        <v>996</v>
      </c>
      <c r="G583" t="str">
        <f>VLOOKUP(Tabel1[[#This Row],[Gruppe]],Statistikkoder!$A$1:$C$157,2,FALSE)</f>
        <v>    Passager i køretøj                            </v>
      </c>
      <c r="H583">
        <v>0</v>
      </c>
      <c r="I583">
        <v>12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2</v>
      </c>
      <c r="N583" t="str">
        <f>VLOOKUP($F583,Statistikkoder!$A$2:$C$157,3,FALSE)</f>
        <v>Passager</v>
      </c>
    </row>
    <row r="584" spans="1:14" x14ac:dyDescent="0.2">
      <c r="A584" t="s">
        <v>203</v>
      </c>
      <c r="B584" s="1">
        <v>0.76041666666666663</v>
      </c>
      <c r="C584" t="s">
        <v>3</v>
      </c>
      <c r="D584" t="s">
        <v>4</v>
      </c>
      <c r="E584" t="s">
        <v>192</v>
      </c>
      <c r="F584">
        <v>10</v>
      </c>
      <c r="G584" t="str">
        <f>VLOOKUP(Tabel1[[#This Row],[Gruppe]],Statistikkoder!$A$1:$C$157,2,FALSE)</f>
        <v>    Voksen gående                    </v>
      </c>
      <c r="H584">
        <v>0</v>
      </c>
      <c r="I584">
        <v>4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2</v>
      </c>
      <c r="N584" t="str">
        <f>VLOOKUP($F584,Statistikkoder!$A$2:$C$157,3,FALSE)</f>
        <v>Passager</v>
      </c>
    </row>
    <row r="585" spans="1:14" x14ac:dyDescent="0.2">
      <c r="A585" t="s">
        <v>203</v>
      </c>
      <c r="B585" s="1">
        <v>0.76041666666666663</v>
      </c>
      <c r="C585" t="s">
        <v>3</v>
      </c>
      <c r="D585" t="s">
        <v>4</v>
      </c>
      <c r="E585" t="s">
        <v>192</v>
      </c>
      <c r="F585">
        <v>15</v>
      </c>
      <c r="G585" t="str">
        <f>VLOOKUP(Tabel1[[#This Row],[Gruppe]],Statistikkoder!$A$1:$C$157,2,FALSE)</f>
        <v>    Voksen gående Pendler            </v>
      </c>
      <c r="H585">
        <v>0</v>
      </c>
      <c r="I585">
        <v>2</v>
      </c>
      <c r="J585">
        <v>0</v>
      </c>
      <c r="K585">
        <f>IF(AND(Tabel1[[#This Row],[Gruppe]]&gt;=610,Tabel1[[#This Row],[Gruppe]]&lt;=765),Tabel1[[#This Row],[Dækmeter]],0)</f>
        <v>0</v>
      </c>
      <c r="L585">
        <v>0</v>
      </c>
      <c r="M585" t="s">
        <v>2</v>
      </c>
      <c r="N585" t="str">
        <f>VLOOKUP($F585,Statistikkoder!$A$2:$C$157,3,FALSE)</f>
        <v>Passager</v>
      </c>
    </row>
    <row r="586" spans="1:14" x14ac:dyDescent="0.2">
      <c r="A586" t="s">
        <v>203</v>
      </c>
      <c r="B586" s="1">
        <v>0.76041666666666663</v>
      </c>
      <c r="C586" t="s">
        <v>3</v>
      </c>
      <c r="D586" t="s">
        <v>4</v>
      </c>
      <c r="E586" t="s">
        <v>192</v>
      </c>
      <c r="F586">
        <v>25</v>
      </c>
      <c r="G586" t="str">
        <f>VLOOKUP(Tabel1[[#This Row],[Gruppe]],Statistikkoder!$A$1:$C$157,2,FALSE)</f>
        <v>    Barn 4-15 år gående              </v>
      </c>
      <c r="H586">
        <v>0</v>
      </c>
      <c r="I586">
        <v>2</v>
      </c>
      <c r="J586">
        <v>0</v>
      </c>
      <c r="K586">
        <f>IF(AND(Tabel1[[#This Row],[Gruppe]]&gt;=610,Tabel1[[#This Row],[Gruppe]]&lt;=765),Tabel1[[#This Row],[Dækmeter]],0)</f>
        <v>0</v>
      </c>
      <c r="L586">
        <v>0</v>
      </c>
      <c r="M586" t="s">
        <v>2</v>
      </c>
      <c r="N586" t="str">
        <f>VLOOKUP($F586,Statistikkoder!$A$2:$C$157,3,FALSE)</f>
        <v>Passager</v>
      </c>
    </row>
    <row r="587" spans="1:14" x14ac:dyDescent="0.2">
      <c r="A587" t="s">
        <v>203</v>
      </c>
      <c r="B587" s="1">
        <v>0.76041666666666663</v>
      </c>
      <c r="C587" t="s">
        <v>3</v>
      </c>
      <c r="D587" t="s">
        <v>4</v>
      </c>
      <c r="E587" t="s">
        <v>192</v>
      </c>
      <c r="F587">
        <v>110</v>
      </c>
      <c r="G587" t="str">
        <f>VLOOKUP(Tabel1[[#This Row],[Gruppe]],Statistikkoder!$A$1:$C$157,2,FALSE)</f>
        <v>    Bil &lt; 1,95 m                            </v>
      </c>
      <c r="H587">
        <v>1</v>
      </c>
      <c r="I587">
        <v>3</v>
      </c>
      <c r="J587">
        <v>6</v>
      </c>
      <c r="K587">
        <f>IF(AND(Tabel1[[#This Row],[Gruppe]]&gt;=610,Tabel1[[#This Row],[Gruppe]]&lt;=765),Tabel1[[#This Row],[Dækmeter]],0)</f>
        <v>0</v>
      </c>
      <c r="L587">
        <v>0</v>
      </c>
      <c r="M587" t="s">
        <v>2</v>
      </c>
      <c r="N587" t="str">
        <f>VLOOKUP($F587,Statistikkoder!$A$2:$C$157,3,FALSE)</f>
        <v>Personbil</v>
      </c>
    </row>
    <row r="588" spans="1:14" x14ac:dyDescent="0.2">
      <c r="A588" t="s">
        <v>203</v>
      </c>
      <c r="B588" s="1">
        <v>0.76041666666666663</v>
      </c>
      <c r="C588" t="s">
        <v>3</v>
      </c>
      <c r="D588" t="s">
        <v>4</v>
      </c>
      <c r="E588" t="s">
        <v>192</v>
      </c>
      <c r="F588">
        <v>120</v>
      </c>
      <c r="G588" t="str">
        <f>VLOOKUP(Tabel1[[#This Row],[Gruppe]],Statistikkoder!$A$1:$C$157,2,FALSE)</f>
        <v>    Bil &gt; 1,95 m                            </v>
      </c>
      <c r="H588">
        <v>1</v>
      </c>
      <c r="I588">
        <v>1</v>
      </c>
      <c r="J588">
        <v>6</v>
      </c>
      <c r="K588">
        <f>IF(AND(Tabel1[[#This Row],[Gruppe]]&gt;=610,Tabel1[[#This Row],[Gruppe]]&lt;=765),Tabel1[[#This Row],[Dækmeter]],0)</f>
        <v>0</v>
      </c>
      <c r="L588">
        <v>0</v>
      </c>
      <c r="M588" t="s">
        <v>2</v>
      </c>
      <c r="N588" t="str">
        <f>VLOOKUP($F588,Statistikkoder!$A$2:$C$157,3,FALSE)</f>
        <v>Personbil</v>
      </c>
    </row>
    <row r="589" spans="1:14" x14ac:dyDescent="0.2">
      <c r="A589" t="s">
        <v>203</v>
      </c>
      <c r="B589" s="1">
        <v>0.76041666666666663</v>
      </c>
      <c r="C589" t="s">
        <v>3</v>
      </c>
      <c r="D589" t="s">
        <v>4</v>
      </c>
      <c r="E589" t="s">
        <v>192</v>
      </c>
      <c r="F589">
        <v>730</v>
      </c>
      <c r="G589" t="str">
        <f>VLOOKUP(Tabel1[[#This Row],[Gruppe]],Statistikkoder!$A$1:$C$157,2,FALSE)</f>
        <v>    Sættervogn 17 m. max 40 tons            </v>
      </c>
      <c r="H589">
        <v>1</v>
      </c>
      <c r="I589">
        <v>1</v>
      </c>
      <c r="J589">
        <v>17</v>
      </c>
      <c r="K589">
        <f>IF(AND(Tabel1[[#This Row],[Gruppe]]&gt;=610,Tabel1[[#This Row],[Gruppe]]&lt;=765),Tabel1[[#This Row],[Dækmeter]],0)</f>
        <v>17</v>
      </c>
      <c r="L589">
        <v>0</v>
      </c>
      <c r="M589" t="s">
        <v>2</v>
      </c>
      <c r="N589" t="str">
        <f>VLOOKUP($F589,Statistikkoder!$A$2:$C$157,3,FALSE)</f>
        <v>Sættevogn</v>
      </c>
    </row>
    <row r="590" spans="1:14" x14ac:dyDescent="0.2">
      <c r="A590" t="s">
        <v>203</v>
      </c>
      <c r="B590" s="1">
        <v>0.76041666666666663</v>
      </c>
      <c r="C590" t="s">
        <v>3</v>
      </c>
      <c r="D590" t="s">
        <v>4</v>
      </c>
      <c r="E590" t="s">
        <v>192</v>
      </c>
      <c r="F590">
        <v>945</v>
      </c>
      <c r="G590" t="str">
        <f>VLOOKUP(Tabel1[[#This Row],[Gruppe]],Statistikkoder!$A$1:$C$157,2,FALSE)</f>
        <v xml:space="preserve">    Pendler Bil &lt; 1,95 m                            </v>
      </c>
      <c r="H590">
        <v>1</v>
      </c>
      <c r="I590">
        <v>1</v>
      </c>
      <c r="J590">
        <v>6</v>
      </c>
      <c r="K590">
        <f>IF(AND(Tabel1[[#This Row],[Gruppe]]&gt;=610,Tabel1[[#This Row],[Gruppe]]&lt;=765),Tabel1[[#This Row],[Dækmeter]],0)</f>
        <v>0</v>
      </c>
      <c r="L590">
        <v>0</v>
      </c>
      <c r="M590" t="s">
        <v>2</v>
      </c>
      <c r="N590" t="str">
        <f>VLOOKUP($F590,Statistikkoder!$A$2:$C$157,3,FALSE)</f>
        <v>Personbil</v>
      </c>
    </row>
    <row r="591" spans="1:14" x14ac:dyDescent="0.2">
      <c r="A591" t="s">
        <v>203</v>
      </c>
      <c r="B591" s="1">
        <v>0.76041666666666663</v>
      </c>
      <c r="C591" t="s">
        <v>3</v>
      </c>
      <c r="D591" t="s">
        <v>4</v>
      </c>
      <c r="E591" t="s">
        <v>192</v>
      </c>
      <c r="F591">
        <v>996</v>
      </c>
      <c r="G591" t="str">
        <f>VLOOKUP(Tabel1[[#This Row],[Gruppe]],Statistikkoder!$A$1:$C$157,2,FALSE)</f>
        <v>    Passager i køretøj                            </v>
      </c>
      <c r="H591">
        <v>0</v>
      </c>
      <c r="I591">
        <v>6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2</v>
      </c>
      <c r="N591" t="str">
        <f>VLOOKUP($F591,Statistikkoder!$A$2:$C$157,3,FALSE)</f>
        <v>Passager</v>
      </c>
    </row>
    <row r="592" spans="1:14" x14ac:dyDescent="0.2">
      <c r="A592" t="s">
        <v>204</v>
      </c>
      <c r="B592" s="1">
        <v>0.25</v>
      </c>
      <c r="C592" t="s">
        <v>0</v>
      </c>
      <c r="D592" t="s">
        <v>1</v>
      </c>
      <c r="E592" t="s">
        <v>192</v>
      </c>
      <c r="F592">
        <v>10</v>
      </c>
      <c r="G592" t="str">
        <f>VLOOKUP(Tabel1[[#This Row],[Gruppe]],Statistikkoder!$A$1:$C$157,2,FALSE)</f>
        <v>    Voksen gående                    </v>
      </c>
      <c r="H592">
        <v>0</v>
      </c>
      <c r="I592">
        <v>6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2</v>
      </c>
      <c r="N592" t="str">
        <f>VLOOKUP($F592,Statistikkoder!$A$2:$C$157,3,FALSE)</f>
        <v>Passager</v>
      </c>
    </row>
    <row r="593" spans="1:14" x14ac:dyDescent="0.2">
      <c r="A593" t="s">
        <v>204</v>
      </c>
      <c r="B593" s="1">
        <v>0.25</v>
      </c>
      <c r="C593" t="s">
        <v>0</v>
      </c>
      <c r="D593" t="s">
        <v>1</v>
      </c>
      <c r="E593" t="s">
        <v>192</v>
      </c>
      <c r="F593">
        <v>40</v>
      </c>
      <c r="G593" t="str">
        <f>VLOOKUP(Tabel1[[#This Row],[Gruppe]],Statistikkoder!$A$1:$C$157,2,FALSE)</f>
        <v>    Pensionist gående                </v>
      </c>
      <c r="H593">
        <v>0</v>
      </c>
      <c r="I593">
        <v>1</v>
      </c>
      <c r="J593">
        <v>0</v>
      </c>
      <c r="K593">
        <f>IF(AND(Tabel1[[#This Row],[Gruppe]]&gt;=610,Tabel1[[#This Row],[Gruppe]]&lt;=765),Tabel1[[#This Row],[Dækmeter]],0)</f>
        <v>0</v>
      </c>
      <c r="L593">
        <v>0</v>
      </c>
      <c r="M593" t="s">
        <v>2</v>
      </c>
      <c r="N593" t="str">
        <f>VLOOKUP($F593,Statistikkoder!$A$2:$C$157,3,FALSE)</f>
        <v>Passager</v>
      </c>
    </row>
    <row r="594" spans="1:14" x14ac:dyDescent="0.2">
      <c r="A594" t="s">
        <v>204</v>
      </c>
      <c r="B594" s="1">
        <v>0.25</v>
      </c>
      <c r="C594" t="s">
        <v>0</v>
      </c>
      <c r="D594" t="s">
        <v>1</v>
      </c>
      <c r="E594" t="s">
        <v>192</v>
      </c>
      <c r="F594">
        <v>130</v>
      </c>
      <c r="G594" t="str">
        <f>VLOOKUP(Tabel1[[#This Row],[Gruppe]],Statistikkoder!$A$1:$C$157,2,FALSE)</f>
        <v>    Bil &lt; 1,95 m pensionist                  </v>
      </c>
      <c r="H594">
        <v>1</v>
      </c>
      <c r="I594">
        <v>2</v>
      </c>
      <c r="J594">
        <v>6</v>
      </c>
      <c r="K594">
        <f>IF(AND(Tabel1[[#This Row],[Gruppe]]&gt;=610,Tabel1[[#This Row],[Gruppe]]&lt;=765),Tabel1[[#This Row],[Dækmeter]],0)</f>
        <v>0</v>
      </c>
      <c r="L594">
        <v>0</v>
      </c>
      <c r="M594" t="s">
        <v>2</v>
      </c>
      <c r="N594" t="str">
        <f>VLOOKUP($F594,Statistikkoder!$A$2:$C$157,3,FALSE)</f>
        <v>Personbil</v>
      </c>
    </row>
    <row r="595" spans="1:14" x14ac:dyDescent="0.2">
      <c r="A595" t="s">
        <v>204</v>
      </c>
      <c r="B595" s="1">
        <v>0.25</v>
      </c>
      <c r="C595" t="s">
        <v>0</v>
      </c>
      <c r="D595" t="s">
        <v>1</v>
      </c>
      <c r="E595" t="s">
        <v>192</v>
      </c>
      <c r="F595">
        <v>945</v>
      </c>
      <c r="G595" t="str">
        <f>VLOOKUP(Tabel1[[#This Row],[Gruppe]],Statistikkoder!$A$1:$C$157,2,FALSE)</f>
        <v xml:space="preserve">    Pendler Bil &lt; 1,95 m                            </v>
      </c>
      <c r="H595">
        <v>5</v>
      </c>
      <c r="I595">
        <v>6</v>
      </c>
      <c r="J595">
        <v>30</v>
      </c>
      <c r="K595">
        <f>IF(AND(Tabel1[[#This Row],[Gruppe]]&gt;=610,Tabel1[[#This Row],[Gruppe]]&lt;=765),Tabel1[[#This Row],[Dækmeter]],0)</f>
        <v>0</v>
      </c>
      <c r="L595">
        <v>0</v>
      </c>
      <c r="M595" t="s">
        <v>2</v>
      </c>
      <c r="N595" t="str">
        <f>VLOOKUP($F595,Statistikkoder!$A$2:$C$157,3,FALSE)</f>
        <v>Personbil</v>
      </c>
    </row>
    <row r="596" spans="1:14" x14ac:dyDescent="0.2">
      <c r="A596" t="s">
        <v>204</v>
      </c>
      <c r="B596" s="1">
        <v>0.25</v>
      </c>
      <c r="C596" t="s">
        <v>0</v>
      </c>
      <c r="D596" t="s">
        <v>1</v>
      </c>
      <c r="E596" t="s">
        <v>192</v>
      </c>
      <c r="F596">
        <v>950</v>
      </c>
      <c r="G596" t="str">
        <f>VLOOKUP(Tabel1[[#This Row],[Gruppe]],Statistikkoder!$A$1:$C$157,2,FALSE)</f>
        <v>    Pendler Bil &gt; 1,95 m                            </v>
      </c>
      <c r="H596">
        <v>1</v>
      </c>
      <c r="I596">
        <v>1</v>
      </c>
      <c r="J596">
        <v>6</v>
      </c>
      <c r="K596">
        <f>IF(AND(Tabel1[[#This Row],[Gruppe]]&gt;=610,Tabel1[[#This Row],[Gruppe]]&lt;=765),Tabel1[[#This Row],[Dækmeter]],0)</f>
        <v>0</v>
      </c>
      <c r="L596">
        <v>0</v>
      </c>
      <c r="M596" t="s">
        <v>2</v>
      </c>
      <c r="N596" t="str">
        <f>VLOOKUP($F596,Statistikkoder!$A$2:$C$157,3,FALSE)</f>
        <v>Personbil</v>
      </c>
    </row>
    <row r="597" spans="1:14" x14ac:dyDescent="0.2">
      <c r="A597" t="s">
        <v>204</v>
      </c>
      <c r="B597" s="1">
        <v>0.25</v>
      </c>
      <c r="C597" t="s">
        <v>0</v>
      </c>
      <c r="D597" t="s">
        <v>1</v>
      </c>
      <c r="E597" t="s">
        <v>192</v>
      </c>
      <c r="F597">
        <v>996</v>
      </c>
      <c r="G597" t="str">
        <f>VLOOKUP(Tabel1[[#This Row],[Gruppe]],Statistikkoder!$A$1:$C$157,2,FALSE)</f>
        <v>    Passager i køretøj                            </v>
      </c>
      <c r="H597">
        <v>0</v>
      </c>
      <c r="I597">
        <v>9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2</v>
      </c>
      <c r="N597" t="str">
        <f>VLOOKUP($F597,Statistikkoder!$A$2:$C$157,3,FALSE)</f>
        <v>Passager</v>
      </c>
    </row>
    <row r="598" spans="1:14" x14ac:dyDescent="0.2">
      <c r="A598" t="s">
        <v>204</v>
      </c>
      <c r="B598" s="1">
        <v>0.32291666666666669</v>
      </c>
      <c r="C598" t="s">
        <v>3</v>
      </c>
      <c r="D598" t="s">
        <v>4</v>
      </c>
      <c r="E598" t="s">
        <v>192</v>
      </c>
      <c r="F598">
        <v>10</v>
      </c>
      <c r="G598" t="str">
        <f>VLOOKUP(Tabel1[[#This Row],[Gruppe]],Statistikkoder!$A$1:$C$157,2,FALSE)</f>
        <v>    Voksen gående                    </v>
      </c>
      <c r="H598">
        <v>0</v>
      </c>
      <c r="I598">
        <v>6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2</v>
      </c>
      <c r="N598" t="str">
        <f>VLOOKUP($F598,Statistikkoder!$A$2:$C$157,3,FALSE)</f>
        <v>Passager</v>
      </c>
    </row>
    <row r="599" spans="1:14" x14ac:dyDescent="0.2">
      <c r="A599" t="s">
        <v>204</v>
      </c>
      <c r="B599" s="1">
        <v>0.32291666666666669</v>
      </c>
      <c r="C599" t="s">
        <v>3</v>
      </c>
      <c r="D599" t="s">
        <v>4</v>
      </c>
      <c r="E599" t="s">
        <v>192</v>
      </c>
      <c r="F599">
        <v>40</v>
      </c>
      <c r="G599" t="str">
        <f>VLOOKUP(Tabel1[[#This Row],[Gruppe]],Statistikkoder!$A$1:$C$157,2,FALSE)</f>
        <v>    Pensionist gående                </v>
      </c>
      <c r="H599">
        <v>0</v>
      </c>
      <c r="I599">
        <v>1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2</v>
      </c>
      <c r="N599" t="str">
        <f>VLOOKUP($F599,Statistikkoder!$A$2:$C$157,3,FALSE)</f>
        <v>Passager</v>
      </c>
    </row>
    <row r="600" spans="1:14" x14ac:dyDescent="0.2">
      <c r="A600" t="s">
        <v>204</v>
      </c>
      <c r="B600" s="1">
        <v>0.32291666666666669</v>
      </c>
      <c r="C600" t="s">
        <v>3</v>
      </c>
      <c r="D600" t="s">
        <v>4</v>
      </c>
      <c r="E600" t="s">
        <v>192</v>
      </c>
      <c r="F600">
        <v>110</v>
      </c>
      <c r="G600" t="str">
        <f>VLOOKUP(Tabel1[[#This Row],[Gruppe]],Statistikkoder!$A$1:$C$157,2,FALSE)</f>
        <v>    Bil &lt; 1,95 m                            </v>
      </c>
      <c r="H600">
        <v>12</v>
      </c>
      <c r="I600">
        <v>21</v>
      </c>
      <c r="J600">
        <v>72</v>
      </c>
      <c r="K600">
        <f>IF(AND(Tabel1[[#This Row],[Gruppe]]&gt;=610,Tabel1[[#This Row],[Gruppe]]&lt;=765),Tabel1[[#This Row],[Dækmeter]],0)</f>
        <v>0</v>
      </c>
      <c r="L600">
        <v>0</v>
      </c>
      <c r="M600" t="s">
        <v>2</v>
      </c>
      <c r="N600" t="str">
        <f>VLOOKUP($F600,Statistikkoder!$A$2:$C$157,3,FALSE)</f>
        <v>Personbil</v>
      </c>
    </row>
    <row r="601" spans="1:14" x14ac:dyDescent="0.2">
      <c r="A601" t="s">
        <v>204</v>
      </c>
      <c r="B601" s="1">
        <v>0.32291666666666669</v>
      </c>
      <c r="C601" t="s">
        <v>3</v>
      </c>
      <c r="D601" t="s">
        <v>4</v>
      </c>
      <c r="E601" t="s">
        <v>192</v>
      </c>
      <c r="F601">
        <v>120</v>
      </c>
      <c r="G601" t="str">
        <f>VLOOKUP(Tabel1[[#This Row],[Gruppe]],Statistikkoder!$A$1:$C$157,2,FALSE)</f>
        <v>    Bil &gt; 1,95 m                            </v>
      </c>
      <c r="H601">
        <v>2</v>
      </c>
      <c r="I601">
        <v>2</v>
      </c>
      <c r="J601">
        <v>12</v>
      </c>
      <c r="K601">
        <f>IF(AND(Tabel1[[#This Row],[Gruppe]]&gt;=610,Tabel1[[#This Row],[Gruppe]]&lt;=765),Tabel1[[#This Row],[Dækmeter]],0)</f>
        <v>0</v>
      </c>
      <c r="L601">
        <v>0</v>
      </c>
      <c r="M601" t="s">
        <v>2</v>
      </c>
      <c r="N601" t="str">
        <f>VLOOKUP($F601,Statistikkoder!$A$2:$C$157,3,FALSE)</f>
        <v>Personbil</v>
      </c>
    </row>
    <row r="602" spans="1:14" x14ac:dyDescent="0.2">
      <c r="A602" t="s">
        <v>204</v>
      </c>
      <c r="B602" s="1">
        <v>0.32291666666666669</v>
      </c>
      <c r="C602" t="s">
        <v>3</v>
      </c>
      <c r="D602" t="s">
        <v>4</v>
      </c>
      <c r="E602" t="s">
        <v>192</v>
      </c>
      <c r="F602">
        <v>130</v>
      </c>
      <c r="G602" t="str">
        <f>VLOOKUP(Tabel1[[#This Row],[Gruppe]],Statistikkoder!$A$1:$C$157,2,FALSE)</f>
        <v>    Bil &lt; 1,95 m pensionist                  </v>
      </c>
      <c r="H602">
        <v>2</v>
      </c>
      <c r="I602">
        <v>2</v>
      </c>
      <c r="J602">
        <v>12</v>
      </c>
      <c r="K602">
        <f>IF(AND(Tabel1[[#This Row],[Gruppe]]&gt;=610,Tabel1[[#This Row],[Gruppe]]&lt;=765),Tabel1[[#This Row],[Dækmeter]],0)</f>
        <v>0</v>
      </c>
      <c r="L602">
        <v>0</v>
      </c>
      <c r="M602" t="s">
        <v>2</v>
      </c>
      <c r="N602" t="str">
        <f>VLOOKUP($F602,Statistikkoder!$A$2:$C$157,3,FALSE)</f>
        <v>Personbil</v>
      </c>
    </row>
    <row r="603" spans="1:14" x14ac:dyDescent="0.2">
      <c r="A603" t="s">
        <v>204</v>
      </c>
      <c r="B603" s="1">
        <v>0.32291666666666669</v>
      </c>
      <c r="C603" t="s">
        <v>3</v>
      </c>
      <c r="D603" t="s">
        <v>4</v>
      </c>
      <c r="E603" t="s">
        <v>192</v>
      </c>
      <c r="F603">
        <v>730</v>
      </c>
      <c r="G603" t="str">
        <f>VLOOKUP(Tabel1[[#This Row],[Gruppe]],Statistikkoder!$A$1:$C$157,2,FALSE)</f>
        <v>    Sættervogn 17 m. max 40 tons            </v>
      </c>
      <c r="H603">
        <v>1</v>
      </c>
      <c r="I603">
        <v>0</v>
      </c>
      <c r="J603">
        <v>17</v>
      </c>
      <c r="K603">
        <f>IF(AND(Tabel1[[#This Row],[Gruppe]]&gt;=610,Tabel1[[#This Row],[Gruppe]]&lt;=765),Tabel1[[#This Row],[Dækmeter]],0)</f>
        <v>17</v>
      </c>
      <c r="L603">
        <v>0</v>
      </c>
      <c r="M603" t="s">
        <v>2</v>
      </c>
      <c r="N603" t="str">
        <f>VLOOKUP($F603,Statistikkoder!$A$2:$C$157,3,FALSE)</f>
        <v>Sættevogn</v>
      </c>
    </row>
    <row r="604" spans="1:14" x14ac:dyDescent="0.2">
      <c r="A604" t="s">
        <v>204</v>
      </c>
      <c r="B604" s="1">
        <v>0.32291666666666669</v>
      </c>
      <c r="C604" t="s">
        <v>3</v>
      </c>
      <c r="D604" t="s">
        <v>4</v>
      </c>
      <c r="E604" t="s">
        <v>192</v>
      </c>
      <c r="F604">
        <v>945</v>
      </c>
      <c r="G604" t="str">
        <f>VLOOKUP(Tabel1[[#This Row],[Gruppe]],Statistikkoder!$A$1:$C$157,2,FALSE)</f>
        <v xml:space="preserve">    Pendler Bil &lt; 1,95 m                            </v>
      </c>
      <c r="H604">
        <v>4</v>
      </c>
      <c r="I604">
        <v>4</v>
      </c>
      <c r="J604">
        <v>24</v>
      </c>
      <c r="K604">
        <f>IF(AND(Tabel1[[#This Row],[Gruppe]]&gt;=610,Tabel1[[#This Row],[Gruppe]]&lt;=765),Tabel1[[#This Row],[Dækmeter]],0)</f>
        <v>0</v>
      </c>
      <c r="L604">
        <v>0</v>
      </c>
      <c r="M604" t="s">
        <v>2</v>
      </c>
      <c r="N604" t="str">
        <f>VLOOKUP($F604,Statistikkoder!$A$2:$C$157,3,FALSE)</f>
        <v>Personbil</v>
      </c>
    </row>
    <row r="605" spans="1:14" x14ac:dyDescent="0.2">
      <c r="A605" t="s">
        <v>204</v>
      </c>
      <c r="B605" s="1">
        <v>0.32291666666666669</v>
      </c>
      <c r="C605" t="s">
        <v>3</v>
      </c>
      <c r="D605" t="s">
        <v>4</v>
      </c>
      <c r="E605" t="s">
        <v>192</v>
      </c>
      <c r="F605">
        <v>996</v>
      </c>
      <c r="G605" t="str">
        <f>VLOOKUP(Tabel1[[#This Row],[Gruppe]],Statistikkoder!$A$1:$C$157,2,FALSE)</f>
        <v>    Passager i køretøj                            </v>
      </c>
      <c r="H605">
        <v>0</v>
      </c>
      <c r="I605">
        <v>29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2</v>
      </c>
      <c r="N605" t="str">
        <f>VLOOKUP($F605,Statistikkoder!$A$2:$C$157,3,FALSE)</f>
        <v>Passager</v>
      </c>
    </row>
    <row r="606" spans="1:14" x14ac:dyDescent="0.2">
      <c r="A606" t="s">
        <v>204</v>
      </c>
      <c r="B606" s="1">
        <v>0.54166666666666663</v>
      </c>
      <c r="C606" t="s">
        <v>0</v>
      </c>
      <c r="D606" t="s">
        <v>1</v>
      </c>
      <c r="E606" t="s">
        <v>192</v>
      </c>
      <c r="F606">
        <v>10</v>
      </c>
      <c r="G606" t="str">
        <f>VLOOKUP(Tabel1[[#This Row],[Gruppe]],Statistikkoder!$A$1:$C$157,2,FALSE)</f>
        <v>    Voksen gående                    </v>
      </c>
      <c r="H606">
        <v>0</v>
      </c>
      <c r="I606">
        <v>5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2</v>
      </c>
      <c r="N606" t="str">
        <f>VLOOKUP($F606,Statistikkoder!$A$2:$C$157,3,FALSE)</f>
        <v>Passager</v>
      </c>
    </row>
    <row r="607" spans="1:14" x14ac:dyDescent="0.2">
      <c r="A607" t="s">
        <v>204</v>
      </c>
      <c r="B607" s="1">
        <v>0.54166666666666663</v>
      </c>
      <c r="C607" t="s">
        <v>0</v>
      </c>
      <c r="D607" t="s">
        <v>1</v>
      </c>
      <c r="E607" t="s">
        <v>192</v>
      </c>
      <c r="F607">
        <v>12</v>
      </c>
      <c r="G607" t="str">
        <f>VLOOKUP(Tabel1[[#This Row],[Gruppe]],Statistikkoder!$A$1:$C$157,2,FALSE)</f>
        <v>    Efterskole                        </v>
      </c>
      <c r="H607">
        <v>0</v>
      </c>
      <c r="I607">
        <v>2</v>
      </c>
      <c r="J607">
        <v>0</v>
      </c>
      <c r="K607">
        <f>IF(AND(Tabel1[[#This Row],[Gruppe]]&gt;=610,Tabel1[[#This Row],[Gruppe]]&lt;=765),Tabel1[[#This Row],[Dækmeter]],0)</f>
        <v>0</v>
      </c>
      <c r="L607">
        <v>0</v>
      </c>
      <c r="M607" t="s">
        <v>2</v>
      </c>
      <c r="N607" t="str">
        <f>VLOOKUP($F607,Statistikkoder!$A$2:$C$157,3,FALSE)</f>
        <v>Passager</v>
      </c>
    </row>
    <row r="608" spans="1:14" x14ac:dyDescent="0.2">
      <c r="A608" t="s">
        <v>204</v>
      </c>
      <c r="B608" s="1">
        <v>0.54166666666666663</v>
      </c>
      <c r="C608" t="s">
        <v>0</v>
      </c>
      <c r="D608" t="s">
        <v>1</v>
      </c>
      <c r="E608" t="s">
        <v>192</v>
      </c>
      <c r="F608">
        <v>40</v>
      </c>
      <c r="G608" t="str">
        <f>VLOOKUP(Tabel1[[#This Row],[Gruppe]],Statistikkoder!$A$1:$C$157,2,FALSE)</f>
        <v>    Pensionist gående                </v>
      </c>
      <c r="H608">
        <v>0</v>
      </c>
      <c r="I608">
        <v>1</v>
      </c>
      <c r="J608">
        <v>0</v>
      </c>
      <c r="K608">
        <f>IF(AND(Tabel1[[#This Row],[Gruppe]]&gt;=610,Tabel1[[#This Row],[Gruppe]]&lt;=765),Tabel1[[#This Row],[Dækmeter]],0)</f>
        <v>0</v>
      </c>
      <c r="L608">
        <v>0</v>
      </c>
      <c r="M608" t="s">
        <v>2</v>
      </c>
      <c r="N608" t="str">
        <f>VLOOKUP($F608,Statistikkoder!$A$2:$C$157,3,FALSE)</f>
        <v>Passager</v>
      </c>
    </row>
    <row r="609" spans="1:14" x14ac:dyDescent="0.2">
      <c r="A609" t="s">
        <v>204</v>
      </c>
      <c r="B609" s="1">
        <v>0.54166666666666663</v>
      </c>
      <c r="C609" t="s">
        <v>0</v>
      </c>
      <c r="D609" t="s">
        <v>1</v>
      </c>
      <c r="E609" t="s">
        <v>192</v>
      </c>
      <c r="F609">
        <v>110</v>
      </c>
      <c r="G609" t="str">
        <f>VLOOKUP(Tabel1[[#This Row],[Gruppe]],Statistikkoder!$A$1:$C$157,2,FALSE)</f>
        <v>    Bil &lt; 1,95 m                            </v>
      </c>
      <c r="H609">
        <v>10</v>
      </c>
      <c r="I609">
        <v>12</v>
      </c>
      <c r="J609">
        <v>60</v>
      </c>
      <c r="K609">
        <f>IF(AND(Tabel1[[#This Row],[Gruppe]]&gt;=610,Tabel1[[#This Row],[Gruppe]]&lt;=765),Tabel1[[#This Row],[Dækmeter]],0)</f>
        <v>0</v>
      </c>
      <c r="L609">
        <v>0</v>
      </c>
      <c r="M609" t="s">
        <v>2</v>
      </c>
      <c r="N609" t="str">
        <f>VLOOKUP($F609,Statistikkoder!$A$2:$C$157,3,FALSE)</f>
        <v>Personbil</v>
      </c>
    </row>
    <row r="610" spans="1:14" x14ac:dyDescent="0.2">
      <c r="A610" t="s">
        <v>204</v>
      </c>
      <c r="B610" s="1">
        <v>0.54166666666666663</v>
      </c>
      <c r="C610" t="s">
        <v>0</v>
      </c>
      <c r="D610" t="s">
        <v>1</v>
      </c>
      <c r="E610" t="s">
        <v>192</v>
      </c>
      <c r="F610">
        <v>130</v>
      </c>
      <c r="G610" t="str">
        <f>VLOOKUP(Tabel1[[#This Row],[Gruppe]],Statistikkoder!$A$1:$C$157,2,FALSE)</f>
        <v>    Bil &lt; 1,95 m pensionist                  </v>
      </c>
      <c r="H610">
        <v>7</v>
      </c>
      <c r="I610">
        <v>10</v>
      </c>
      <c r="J610">
        <v>42</v>
      </c>
      <c r="K610">
        <f>IF(AND(Tabel1[[#This Row],[Gruppe]]&gt;=610,Tabel1[[#This Row],[Gruppe]]&lt;=765),Tabel1[[#This Row],[Dækmeter]],0)</f>
        <v>0</v>
      </c>
      <c r="L610">
        <v>0</v>
      </c>
      <c r="M610" t="s">
        <v>2</v>
      </c>
      <c r="N610" t="str">
        <f>VLOOKUP($F610,Statistikkoder!$A$2:$C$157,3,FALSE)</f>
        <v>Personbil</v>
      </c>
    </row>
    <row r="611" spans="1:14" x14ac:dyDescent="0.2">
      <c r="A611" t="s">
        <v>204</v>
      </c>
      <c r="B611" s="1">
        <v>0.54166666666666663</v>
      </c>
      <c r="C611" t="s">
        <v>0</v>
      </c>
      <c r="D611" t="s">
        <v>1</v>
      </c>
      <c r="E611" t="s">
        <v>192</v>
      </c>
      <c r="F611">
        <v>131</v>
      </c>
      <c r="G611" t="str">
        <f>VLOOKUP(Tabel1[[#This Row],[Gruppe]],Statistikkoder!$A$1:$C$157,2,FALSE)</f>
        <v>    Bil &lt; 1,95 m pensionist Pendler          </v>
      </c>
      <c r="H611">
        <v>1</v>
      </c>
      <c r="I611">
        <v>2</v>
      </c>
      <c r="J611">
        <v>6</v>
      </c>
      <c r="K611">
        <f>IF(AND(Tabel1[[#This Row],[Gruppe]]&gt;=610,Tabel1[[#This Row],[Gruppe]]&lt;=765),Tabel1[[#This Row],[Dækmeter]],0)</f>
        <v>0</v>
      </c>
      <c r="L611">
        <v>0</v>
      </c>
      <c r="M611" t="s">
        <v>2</v>
      </c>
      <c r="N611" t="str">
        <f>VLOOKUP($F611,Statistikkoder!$A$2:$C$157,3,FALSE)</f>
        <v>Personbil</v>
      </c>
    </row>
    <row r="612" spans="1:14" x14ac:dyDescent="0.2">
      <c r="A612" t="s">
        <v>204</v>
      </c>
      <c r="B612" s="1">
        <v>0.54166666666666663</v>
      </c>
      <c r="C612" t="s">
        <v>0</v>
      </c>
      <c r="D612" t="s">
        <v>1</v>
      </c>
      <c r="E612" t="s">
        <v>192</v>
      </c>
      <c r="F612">
        <v>730</v>
      </c>
      <c r="G612" t="str">
        <f>VLOOKUP(Tabel1[[#This Row],[Gruppe]],Statistikkoder!$A$1:$C$157,2,FALSE)</f>
        <v>    Sættervogn 17 m. max 40 tons            </v>
      </c>
      <c r="H612">
        <v>1</v>
      </c>
      <c r="I612">
        <v>0</v>
      </c>
      <c r="J612">
        <v>17</v>
      </c>
      <c r="K612">
        <f>IF(AND(Tabel1[[#This Row],[Gruppe]]&gt;=610,Tabel1[[#This Row],[Gruppe]]&lt;=765),Tabel1[[#This Row],[Dækmeter]],0)</f>
        <v>17</v>
      </c>
      <c r="L612">
        <v>0</v>
      </c>
      <c r="M612" t="s">
        <v>2</v>
      </c>
      <c r="N612" t="str">
        <f>VLOOKUP($F612,Statistikkoder!$A$2:$C$157,3,FALSE)</f>
        <v>Sættevogn</v>
      </c>
    </row>
    <row r="613" spans="1:14" x14ac:dyDescent="0.2">
      <c r="A613" t="s">
        <v>204</v>
      </c>
      <c r="B613" s="1">
        <v>0.54166666666666663</v>
      </c>
      <c r="C613" t="s">
        <v>0</v>
      </c>
      <c r="D613" t="s">
        <v>1</v>
      </c>
      <c r="E613" t="s">
        <v>192</v>
      </c>
      <c r="F613">
        <v>945</v>
      </c>
      <c r="G613" t="str">
        <f>VLOOKUP(Tabel1[[#This Row],[Gruppe]],Statistikkoder!$A$1:$C$157,2,FALSE)</f>
        <v xml:space="preserve">    Pendler Bil &lt; 1,95 m                            </v>
      </c>
      <c r="H613">
        <v>8</v>
      </c>
      <c r="I613">
        <v>14</v>
      </c>
      <c r="J613">
        <v>48</v>
      </c>
      <c r="K613">
        <f>IF(AND(Tabel1[[#This Row],[Gruppe]]&gt;=610,Tabel1[[#This Row],[Gruppe]]&lt;=765),Tabel1[[#This Row],[Dækmeter]],0)</f>
        <v>0</v>
      </c>
      <c r="L613">
        <v>0</v>
      </c>
      <c r="M613" t="s">
        <v>2</v>
      </c>
      <c r="N613" t="str">
        <f>VLOOKUP($F613,Statistikkoder!$A$2:$C$157,3,FALSE)</f>
        <v>Personbil</v>
      </c>
    </row>
    <row r="614" spans="1:14" x14ac:dyDescent="0.2">
      <c r="A614" t="s">
        <v>204</v>
      </c>
      <c r="B614" s="1">
        <v>0.54166666666666663</v>
      </c>
      <c r="C614" t="s">
        <v>0</v>
      </c>
      <c r="D614" t="s">
        <v>1</v>
      </c>
      <c r="E614" t="s">
        <v>192</v>
      </c>
      <c r="F614">
        <v>955</v>
      </c>
      <c r="G614" t="str">
        <f>VLOOKUP(Tabel1[[#This Row],[Gruppe]],Statistikkoder!$A$1:$C$157,2,FALSE)</f>
        <v>    Pendler Bil m/anh. &lt; 1,95 m              </v>
      </c>
      <c r="H614">
        <v>1</v>
      </c>
      <c r="I614">
        <v>2</v>
      </c>
      <c r="J614">
        <v>6</v>
      </c>
      <c r="K614">
        <f>IF(AND(Tabel1[[#This Row],[Gruppe]]&gt;=610,Tabel1[[#This Row],[Gruppe]]&lt;=765),Tabel1[[#This Row],[Dækmeter]],0)</f>
        <v>0</v>
      </c>
      <c r="L614">
        <v>0</v>
      </c>
      <c r="M614" t="s">
        <v>2</v>
      </c>
      <c r="N614" t="str">
        <f>VLOOKUP($F614,Statistikkoder!$A$2:$C$157,3,FALSE)</f>
        <v>Personbil</v>
      </c>
    </row>
    <row r="615" spans="1:14" x14ac:dyDescent="0.2">
      <c r="A615" t="s">
        <v>204</v>
      </c>
      <c r="B615" s="1">
        <v>0.54166666666666663</v>
      </c>
      <c r="C615" t="s">
        <v>0</v>
      </c>
      <c r="D615" t="s">
        <v>1</v>
      </c>
      <c r="E615" t="s">
        <v>192</v>
      </c>
      <c r="F615">
        <v>996</v>
      </c>
      <c r="G615" t="str">
        <f>VLOOKUP(Tabel1[[#This Row],[Gruppe]],Statistikkoder!$A$1:$C$157,2,FALSE)</f>
        <v>    Passager i køretøj                            </v>
      </c>
      <c r="H615">
        <v>0</v>
      </c>
      <c r="I615">
        <v>41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2</v>
      </c>
      <c r="N615" t="str">
        <f>VLOOKUP($F615,Statistikkoder!$A$2:$C$157,3,FALSE)</f>
        <v>Passager</v>
      </c>
    </row>
    <row r="616" spans="1:14" x14ac:dyDescent="0.2">
      <c r="A616" t="s">
        <v>204</v>
      </c>
      <c r="B616" s="1">
        <v>0.61458333333333337</v>
      </c>
      <c r="C616" t="s">
        <v>3</v>
      </c>
      <c r="D616" t="s">
        <v>4</v>
      </c>
      <c r="E616" t="s">
        <v>192</v>
      </c>
      <c r="F616">
        <v>10</v>
      </c>
      <c r="G616" t="str">
        <f>VLOOKUP(Tabel1[[#This Row],[Gruppe]],Statistikkoder!$A$1:$C$157,2,FALSE)</f>
        <v>    Voksen gående                    </v>
      </c>
      <c r="H616">
        <v>0</v>
      </c>
      <c r="I616">
        <v>2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2</v>
      </c>
      <c r="N616" t="str">
        <f>VLOOKUP($F616,Statistikkoder!$A$2:$C$157,3,FALSE)</f>
        <v>Passager</v>
      </c>
    </row>
    <row r="617" spans="1:14" x14ac:dyDescent="0.2">
      <c r="A617" t="s">
        <v>204</v>
      </c>
      <c r="B617" s="1">
        <v>0.61458333333333337</v>
      </c>
      <c r="C617" t="s">
        <v>3</v>
      </c>
      <c r="D617" t="s">
        <v>4</v>
      </c>
      <c r="E617" t="s">
        <v>192</v>
      </c>
      <c r="F617">
        <v>110</v>
      </c>
      <c r="G617" t="str">
        <f>VLOOKUP(Tabel1[[#This Row],[Gruppe]],Statistikkoder!$A$1:$C$157,2,FALSE)</f>
        <v>    Bil &lt; 1,95 m                            </v>
      </c>
      <c r="H617">
        <v>8</v>
      </c>
      <c r="I617">
        <v>11</v>
      </c>
      <c r="J617">
        <v>48</v>
      </c>
      <c r="K617">
        <f>IF(AND(Tabel1[[#This Row],[Gruppe]]&gt;=610,Tabel1[[#This Row],[Gruppe]]&lt;=765),Tabel1[[#This Row],[Dækmeter]],0)</f>
        <v>0</v>
      </c>
      <c r="L617">
        <v>0</v>
      </c>
      <c r="M617" t="s">
        <v>2</v>
      </c>
      <c r="N617" t="str">
        <f>VLOOKUP($F617,Statistikkoder!$A$2:$C$157,3,FALSE)</f>
        <v>Personbil</v>
      </c>
    </row>
    <row r="618" spans="1:14" x14ac:dyDescent="0.2">
      <c r="A618" t="s">
        <v>204</v>
      </c>
      <c r="B618" s="1">
        <v>0.61458333333333337</v>
      </c>
      <c r="C618" t="s">
        <v>3</v>
      </c>
      <c r="D618" t="s">
        <v>4</v>
      </c>
      <c r="E618" t="s">
        <v>192</v>
      </c>
      <c r="F618">
        <v>130</v>
      </c>
      <c r="G618" t="str">
        <f>VLOOKUP(Tabel1[[#This Row],[Gruppe]],Statistikkoder!$A$1:$C$157,2,FALSE)</f>
        <v>    Bil &lt; 1,95 m pensionist                  </v>
      </c>
      <c r="H618">
        <v>3</v>
      </c>
      <c r="I618">
        <v>4</v>
      </c>
      <c r="J618">
        <v>18</v>
      </c>
      <c r="K618">
        <f>IF(AND(Tabel1[[#This Row],[Gruppe]]&gt;=610,Tabel1[[#This Row],[Gruppe]]&lt;=765),Tabel1[[#This Row],[Dækmeter]],0)</f>
        <v>0</v>
      </c>
      <c r="L618">
        <v>0</v>
      </c>
      <c r="M618" t="s">
        <v>2</v>
      </c>
      <c r="N618" t="str">
        <f>VLOOKUP($F618,Statistikkoder!$A$2:$C$157,3,FALSE)</f>
        <v>Personbil</v>
      </c>
    </row>
    <row r="619" spans="1:14" x14ac:dyDescent="0.2">
      <c r="A619" t="s">
        <v>204</v>
      </c>
      <c r="B619" s="1">
        <v>0.61458333333333337</v>
      </c>
      <c r="C619" t="s">
        <v>3</v>
      </c>
      <c r="D619" t="s">
        <v>4</v>
      </c>
      <c r="E619" t="s">
        <v>192</v>
      </c>
      <c r="F619">
        <v>131</v>
      </c>
      <c r="G619" t="str">
        <f>VLOOKUP(Tabel1[[#This Row],[Gruppe]],Statistikkoder!$A$1:$C$157,2,FALSE)</f>
        <v>    Bil &lt; 1,95 m pensionist Pendler          </v>
      </c>
      <c r="H619">
        <v>1</v>
      </c>
      <c r="I619">
        <v>1</v>
      </c>
      <c r="J619">
        <v>6</v>
      </c>
      <c r="K619">
        <f>IF(AND(Tabel1[[#This Row],[Gruppe]]&gt;=610,Tabel1[[#This Row],[Gruppe]]&lt;=765),Tabel1[[#This Row],[Dækmeter]],0)</f>
        <v>0</v>
      </c>
      <c r="L619">
        <v>0</v>
      </c>
      <c r="M619" t="s">
        <v>2</v>
      </c>
      <c r="N619" t="str">
        <f>VLOOKUP($F619,Statistikkoder!$A$2:$C$157,3,FALSE)</f>
        <v>Personbil</v>
      </c>
    </row>
    <row r="620" spans="1:14" x14ac:dyDescent="0.2">
      <c r="A620" t="s">
        <v>204</v>
      </c>
      <c r="B620" s="1">
        <v>0.61458333333333337</v>
      </c>
      <c r="C620" t="s">
        <v>3</v>
      </c>
      <c r="D620" t="s">
        <v>4</v>
      </c>
      <c r="E620" t="s">
        <v>192</v>
      </c>
      <c r="F620">
        <v>325</v>
      </c>
      <c r="G620" t="str">
        <f>VLOOKUP(Tabel1[[#This Row],[Gruppe]],Statistikkoder!$A$1:$C$157,2,FALSE)</f>
        <v>    Autocamper &lt;  6 meter pensionist      </v>
      </c>
      <c r="H620">
        <v>1</v>
      </c>
      <c r="I620">
        <v>1</v>
      </c>
      <c r="J620">
        <v>8</v>
      </c>
      <c r="K620">
        <f>IF(AND(Tabel1[[#This Row],[Gruppe]]&gt;=610,Tabel1[[#This Row],[Gruppe]]&lt;=765),Tabel1[[#This Row],[Dækmeter]],0)</f>
        <v>0</v>
      </c>
      <c r="L620">
        <v>0</v>
      </c>
      <c r="M620" t="s">
        <v>2</v>
      </c>
      <c r="N620" t="str">
        <f>VLOOKUP($F620,Statistikkoder!$A$2:$C$157,3,FALSE)</f>
        <v>Autocamper</v>
      </c>
    </row>
    <row r="621" spans="1:14" x14ac:dyDescent="0.2">
      <c r="A621" t="s">
        <v>204</v>
      </c>
      <c r="B621" s="1">
        <v>0.61458333333333337</v>
      </c>
      <c r="C621" t="s">
        <v>3</v>
      </c>
      <c r="D621" t="s">
        <v>4</v>
      </c>
      <c r="E621" t="s">
        <v>192</v>
      </c>
      <c r="F621">
        <v>730</v>
      </c>
      <c r="G621" t="str">
        <f>VLOOKUP(Tabel1[[#This Row],[Gruppe]],Statistikkoder!$A$1:$C$157,2,FALSE)</f>
        <v>    Sættervogn 17 m. max 40 tons            </v>
      </c>
      <c r="H621">
        <v>2</v>
      </c>
      <c r="I621">
        <v>0</v>
      </c>
      <c r="J621">
        <v>34</v>
      </c>
      <c r="K621">
        <f>IF(AND(Tabel1[[#This Row],[Gruppe]]&gt;=610,Tabel1[[#This Row],[Gruppe]]&lt;=765),Tabel1[[#This Row],[Dækmeter]],0)</f>
        <v>34</v>
      </c>
      <c r="L621">
        <v>0</v>
      </c>
      <c r="M621" t="s">
        <v>2</v>
      </c>
      <c r="N621" t="str">
        <f>VLOOKUP($F621,Statistikkoder!$A$2:$C$157,3,FALSE)</f>
        <v>Sættevogn</v>
      </c>
    </row>
    <row r="622" spans="1:14" x14ac:dyDescent="0.2">
      <c r="A622" t="s">
        <v>204</v>
      </c>
      <c r="B622" s="1">
        <v>0.61458333333333337</v>
      </c>
      <c r="C622" t="s">
        <v>3</v>
      </c>
      <c r="D622" t="s">
        <v>4</v>
      </c>
      <c r="E622" t="s">
        <v>192</v>
      </c>
      <c r="F622">
        <v>945</v>
      </c>
      <c r="G622" t="str">
        <f>VLOOKUP(Tabel1[[#This Row],[Gruppe]],Statistikkoder!$A$1:$C$157,2,FALSE)</f>
        <v xml:space="preserve">    Pendler Bil &lt; 1,95 m                            </v>
      </c>
      <c r="H622">
        <v>7</v>
      </c>
      <c r="I622">
        <v>12</v>
      </c>
      <c r="J622">
        <v>42</v>
      </c>
      <c r="K622">
        <f>IF(AND(Tabel1[[#This Row],[Gruppe]]&gt;=610,Tabel1[[#This Row],[Gruppe]]&lt;=765),Tabel1[[#This Row],[Dækmeter]],0)</f>
        <v>0</v>
      </c>
      <c r="L622">
        <v>0</v>
      </c>
      <c r="M622" t="s">
        <v>2</v>
      </c>
      <c r="N622" t="str">
        <f>VLOOKUP($F622,Statistikkoder!$A$2:$C$157,3,FALSE)</f>
        <v>Personbil</v>
      </c>
    </row>
    <row r="623" spans="1:14" x14ac:dyDescent="0.2">
      <c r="A623" t="s">
        <v>204</v>
      </c>
      <c r="B623" s="1">
        <v>0.61458333333333337</v>
      </c>
      <c r="C623" t="s">
        <v>3</v>
      </c>
      <c r="D623" t="s">
        <v>4</v>
      </c>
      <c r="E623" t="s">
        <v>192</v>
      </c>
      <c r="F623">
        <v>996</v>
      </c>
      <c r="G623" t="str">
        <f>VLOOKUP(Tabel1[[#This Row],[Gruppe]],Statistikkoder!$A$1:$C$157,2,FALSE)</f>
        <v>    Passager i køretøj                            </v>
      </c>
      <c r="H623">
        <v>0</v>
      </c>
      <c r="I623">
        <v>29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2</v>
      </c>
      <c r="N623" t="str">
        <f>VLOOKUP($F623,Statistikkoder!$A$2:$C$157,3,FALSE)</f>
        <v>Passager</v>
      </c>
    </row>
    <row r="624" spans="1:14" x14ac:dyDescent="0.2">
      <c r="A624" t="s">
        <v>204</v>
      </c>
      <c r="B624" s="1">
        <v>0.6875</v>
      </c>
      <c r="C624" t="s">
        <v>0</v>
      </c>
      <c r="D624" t="s">
        <v>1</v>
      </c>
      <c r="E624" t="s">
        <v>192</v>
      </c>
      <c r="F624">
        <v>10</v>
      </c>
      <c r="G624" t="str">
        <f>VLOOKUP(Tabel1[[#This Row],[Gruppe]],Statistikkoder!$A$1:$C$157,2,FALSE)</f>
        <v>    Voksen gående                    </v>
      </c>
      <c r="H624">
        <v>0</v>
      </c>
      <c r="I624">
        <v>4</v>
      </c>
      <c r="J624">
        <v>0</v>
      </c>
      <c r="K624">
        <f>IF(AND(Tabel1[[#This Row],[Gruppe]]&gt;=610,Tabel1[[#This Row],[Gruppe]]&lt;=765),Tabel1[[#This Row],[Dækmeter]],0)</f>
        <v>0</v>
      </c>
      <c r="L624">
        <v>0</v>
      </c>
      <c r="M624" t="s">
        <v>2</v>
      </c>
      <c r="N624" t="str">
        <f>VLOOKUP($F624,Statistikkoder!$A$2:$C$157,3,FALSE)</f>
        <v>Passager</v>
      </c>
    </row>
    <row r="625" spans="1:14" x14ac:dyDescent="0.2">
      <c r="A625" t="s">
        <v>204</v>
      </c>
      <c r="B625" s="1">
        <v>0.6875</v>
      </c>
      <c r="C625" t="s">
        <v>0</v>
      </c>
      <c r="D625" t="s">
        <v>1</v>
      </c>
      <c r="E625" t="s">
        <v>192</v>
      </c>
      <c r="F625">
        <v>110</v>
      </c>
      <c r="G625" t="str">
        <f>VLOOKUP(Tabel1[[#This Row],[Gruppe]],Statistikkoder!$A$1:$C$157,2,FALSE)</f>
        <v>    Bil &lt; 1,95 m                            </v>
      </c>
      <c r="H625">
        <v>8</v>
      </c>
      <c r="I625">
        <v>11</v>
      </c>
      <c r="J625">
        <v>48</v>
      </c>
      <c r="K625">
        <f>IF(AND(Tabel1[[#This Row],[Gruppe]]&gt;=610,Tabel1[[#This Row],[Gruppe]]&lt;=765),Tabel1[[#This Row],[Dækmeter]],0)</f>
        <v>0</v>
      </c>
      <c r="L625">
        <v>0</v>
      </c>
      <c r="M625" t="s">
        <v>2</v>
      </c>
      <c r="N625" t="str">
        <f>VLOOKUP($F625,Statistikkoder!$A$2:$C$157,3,FALSE)</f>
        <v>Personbil</v>
      </c>
    </row>
    <row r="626" spans="1:14" x14ac:dyDescent="0.2">
      <c r="A626" t="s">
        <v>204</v>
      </c>
      <c r="B626" s="1">
        <v>0.6875</v>
      </c>
      <c r="C626" t="s">
        <v>0</v>
      </c>
      <c r="D626" t="s">
        <v>1</v>
      </c>
      <c r="E626" t="s">
        <v>192</v>
      </c>
      <c r="F626">
        <v>120</v>
      </c>
      <c r="G626" t="str">
        <f>VLOOKUP(Tabel1[[#This Row],[Gruppe]],Statistikkoder!$A$1:$C$157,2,FALSE)</f>
        <v>    Bil &gt; 1,95 m                            </v>
      </c>
      <c r="H626">
        <v>1</v>
      </c>
      <c r="I626">
        <v>1</v>
      </c>
      <c r="J626">
        <v>6</v>
      </c>
      <c r="K626">
        <f>IF(AND(Tabel1[[#This Row],[Gruppe]]&gt;=610,Tabel1[[#This Row],[Gruppe]]&lt;=765),Tabel1[[#This Row],[Dækmeter]],0)</f>
        <v>0</v>
      </c>
      <c r="L626">
        <v>0</v>
      </c>
      <c r="M626" t="s">
        <v>2</v>
      </c>
      <c r="N626" t="str">
        <f>VLOOKUP($F626,Statistikkoder!$A$2:$C$157,3,FALSE)</f>
        <v>Personbil</v>
      </c>
    </row>
    <row r="627" spans="1:14" x14ac:dyDescent="0.2">
      <c r="A627" t="s">
        <v>204</v>
      </c>
      <c r="B627" s="1">
        <v>0.6875</v>
      </c>
      <c r="C627" t="s">
        <v>0</v>
      </c>
      <c r="D627" t="s">
        <v>1</v>
      </c>
      <c r="E627" t="s">
        <v>192</v>
      </c>
      <c r="F627">
        <v>130</v>
      </c>
      <c r="G627" t="str">
        <f>VLOOKUP(Tabel1[[#This Row],[Gruppe]],Statistikkoder!$A$1:$C$157,2,FALSE)</f>
        <v>    Bil &lt; 1,95 m pensionist                  </v>
      </c>
      <c r="H627">
        <v>3</v>
      </c>
      <c r="I627">
        <v>4</v>
      </c>
      <c r="J627">
        <v>18</v>
      </c>
      <c r="K627">
        <f>IF(AND(Tabel1[[#This Row],[Gruppe]]&gt;=610,Tabel1[[#This Row],[Gruppe]]&lt;=765),Tabel1[[#This Row],[Dækmeter]],0)</f>
        <v>0</v>
      </c>
      <c r="L627">
        <v>0</v>
      </c>
      <c r="M627" t="s">
        <v>2</v>
      </c>
      <c r="N627" t="str">
        <f>VLOOKUP($F627,Statistikkoder!$A$2:$C$157,3,FALSE)</f>
        <v>Personbil</v>
      </c>
    </row>
    <row r="628" spans="1:14" x14ac:dyDescent="0.2">
      <c r="A628" t="s">
        <v>204</v>
      </c>
      <c r="B628" s="1">
        <v>0.6875</v>
      </c>
      <c r="C628" t="s">
        <v>0</v>
      </c>
      <c r="D628" t="s">
        <v>1</v>
      </c>
      <c r="E628" t="s">
        <v>192</v>
      </c>
      <c r="F628">
        <v>131</v>
      </c>
      <c r="G628" t="str">
        <f>VLOOKUP(Tabel1[[#This Row],[Gruppe]],Statistikkoder!$A$1:$C$157,2,FALSE)</f>
        <v>    Bil &lt; 1,95 m pensionist Pendler          </v>
      </c>
      <c r="H628">
        <v>1</v>
      </c>
      <c r="I628">
        <v>2</v>
      </c>
      <c r="J628">
        <v>6</v>
      </c>
      <c r="K628">
        <f>IF(AND(Tabel1[[#This Row],[Gruppe]]&gt;=610,Tabel1[[#This Row],[Gruppe]]&lt;=765),Tabel1[[#This Row],[Dækmeter]],0)</f>
        <v>0</v>
      </c>
      <c r="L628">
        <v>0</v>
      </c>
      <c r="M628" t="s">
        <v>2</v>
      </c>
      <c r="N628" t="str">
        <f>VLOOKUP($F628,Statistikkoder!$A$2:$C$157,3,FALSE)</f>
        <v>Personbil</v>
      </c>
    </row>
    <row r="629" spans="1:14" x14ac:dyDescent="0.2">
      <c r="A629" t="s">
        <v>204</v>
      </c>
      <c r="B629" s="1">
        <v>0.6875</v>
      </c>
      <c r="C629" t="s">
        <v>0</v>
      </c>
      <c r="D629" t="s">
        <v>1</v>
      </c>
      <c r="E629" t="s">
        <v>192</v>
      </c>
      <c r="F629">
        <v>945</v>
      </c>
      <c r="G629" t="str">
        <f>VLOOKUP(Tabel1[[#This Row],[Gruppe]],Statistikkoder!$A$1:$C$157,2,FALSE)</f>
        <v xml:space="preserve">    Pendler Bil &lt; 1,95 m                            </v>
      </c>
      <c r="H629">
        <v>4</v>
      </c>
      <c r="I629">
        <v>5</v>
      </c>
      <c r="J629">
        <v>24</v>
      </c>
      <c r="K629">
        <f>IF(AND(Tabel1[[#This Row],[Gruppe]]&gt;=610,Tabel1[[#This Row],[Gruppe]]&lt;=765),Tabel1[[#This Row],[Dækmeter]],0)</f>
        <v>0</v>
      </c>
      <c r="L629">
        <v>0</v>
      </c>
      <c r="M629" t="s">
        <v>2</v>
      </c>
      <c r="N629" t="str">
        <f>VLOOKUP($F629,Statistikkoder!$A$2:$C$157,3,FALSE)</f>
        <v>Personbil</v>
      </c>
    </row>
    <row r="630" spans="1:14" x14ac:dyDescent="0.2">
      <c r="A630" t="s">
        <v>204</v>
      </c>
      <c r="B630" s="1">
        <v>0.6875</v>
      </c>
      <c r="C630" t="s">
        <v>0</v>
      </c>
      <c r="D630" t="s">
        <v>1</v>
      </c>
      <c r="E630" t="s">
        <v>192</v>
      </c>
      <c r="F630">
        <v>996</v>
      </c>
      <c r="G630" t="str">
        <f>VLOOKUP(Tabel1[[#This Row],[Gruppe]],Statistikkoder!$A$1:$C$157,2,FALSE)</f>
        <v>    Passager i køretøj                            </v>
      </c>
      <c r="H630">
        <v>0</v>
      </c>
      <c r="I630">
        <v>23</v>
      </c>
      <c r="J630">
        <v>0</v>
      </c>
      <c r="K630">
        <f>IF(AND(Tabel1[[#This Row],[Gruppe]]&gt;=610,Tabel1[[#This Row],[Gruppe]]&lt;=765),Tabel1[[#This Row],[Dækmeter]],0)</f>
        <v>0</v>
      </c>
      <c r="L630">
        <v>0</v>
      </c>
      <c r="M630" t="s">
        <v>2</v>
      </c>
      <c r="N630" t="str">
        <f>VLOOKUP($F630,Statistikkoder!$A$2:$C$157,3,FALSE)</f>
        <v>Passager</v>
      </c>
    </row>
    <row r="631" spans="1:14" x14ac:dyDescent="0.2">
      <c r="A631" t="s">
        <v>204</v>
      </c>
      <c r="B631" s="1">
        <v>0.76041666666666663</v>
      </c>
      <c r="C631" t="s">
        <v>3</v>
      </c>
      <c r="D631" t="s">
        <v>4</v>
      </c>
      <c r="E631" t="s">
        <v>192</v>
      </c>
      <c r="F631">
        <v>10</v>
      </c>
      <c r="G631" t="str">
        <f>VLOOKUP(Tabel1[[#This Row],[Gruppe]],Statistikkoder!$A$1:$C$157,2,FALSE)</f>
        <v>    Voksen gående                    </v>
      </c>
      <c r="H631">
        <v>0</v>
      </c>
      <c r="I631">
        <v>4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2</v>
      </c>
      <c r="N631" t="str">
        <f>VLOOKUP($F631,Statistikkoder!$A$2:$C$157,3,FALSE)</f>
        <v>Passager</v>
      </c>
    </row>
    <row r="632" spans="1:14" x14ac:dyDescent="0.2">
      <c r="A632" t="s">
        <v>204</v>
      </c>
      <c r="B632" s="1">
        <v>0.76041666666666663</v>
      </c>
      <c r="C632" t="s">
        <v>3</v>
      </c>
      <c r="D632" t="s">
        <v>4</v>
      </c>
      <c r="E632" t="s">
        <v>192</v>
      </c>
      <c r="F632">
        <v>12</v>
      </c>
      <c r="G632" t="str">
        <f>VLOOKUP(Tabel1[[#This Row],[Gruppe]],Statistikkoder!$A$1:$C$157,2,FALSE)</f>
        <v>    Efterskole                        </v>
      </c>
      <c r="H632">
        <v>0</v>
      </c>
      <c r="I632">
        <v>1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2</v>
      </c>
      <c r="N632" t="str">
        <f>VLOOKUP($F632,Statistikkoder!$A$2:$C$157,3,FALSE)</f>
        <v>Passager</v>
      </c>
    </row>
    <row r="633" spans="1:14" x14ac:dyDescent="0.2">
      <c r="A633" t="s">
        <v>204</v>
      </c>
      <c r="B633" s="1">
        <v>0.76041666666666663</v>
      </c>
      <c r="C633" t="s">
        <v>3</v>
      </c>
      <c r="D633" t="s">
        <v>4</v>
      </c>
      <c r="E633" t="s">
        <v>192</v>
      </c>
      <c r="F633">
        <v>15</v>
      </c>
      <c r="G633" t="str">
        <f>VLOOKUP(Tabel1[[#This Row],[Gruppe]],Statistikkoder!$A$1:$C$157,2,FALSE)</f>
        <v>    Voksen gående Pendler            </v>
      </c>
      <c r="H633">
        <v>0</v>
      </c>
      <c r="I633">
        <v>1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2</v>
      </c>
      <c r="N633" t="str">
        <f>VLOOKUP($F633,Statistikkoder!$A$2:$C$157,3,FALSE)</f>
        <v>Passager</v>
      </c>
    </row>
    <row r="634" spans="1:14" x14ac:dyDescent="0.2">
      <c r="A634" t="s">
        <v>204</v>
      </c>
      <c r="B634" s="1">
        <v>0.76041666666666663</v>
      </c>
      <c r="C634" t="s">
        <v>3</v>
      </c>
      <c r="D634" t="s">
        <v>4</v>
      </c>
      <c r="E634" t="s">
        <v>192</v>
      </c>
      <c r="F634">
        <v>40</v>
      </c>
      <c r="G634" t="str">
        <f>VLOOKUP(Tabel1[[#This Row],[Gruppe]],Statistikkoder!$A$1:$C$157,2,FALSE)</f>
        <v>    Pensionist gående                </v>
      </c>
      <c r="H634">
        <v>0</v>
      </c>
      <c r="I634">
        <v>1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2</v>
      </c>
      <c r="N634" t="str">
        <f>VLOOKUP($F634,Statistikkoder!$A$2:$C$157,3,FALSE)</f>
        <v>Passager</v>
      </c>
    </row>
    <row r="635" spans="1:14" x14ac:dyDescent="0.2">
      <c r="A635" t="s">
        <v>204</v>
      </c>
      <c r="B635" s="1">
        <v>0.76041666666666663</v>
      </c>
      <c r="C635" t="s">
        <v>3</v>
      </c>
      <c r="D635" t="s">
        <v>4</v>
      </c>
      <c r="E635" t="s">
        <v>192</v>
      </c>
      <c r="F635">
        <v>110</v>
      </c>
      <c r="G635" t="str">
        <f>VLOOKUP(Tabel1[[#This Row],[Gruppe]],Statistikkoder!$A$1:$C$157,2,FALSE)</f>
        <v>    Bil &lt; 1,95 m                            </v>
      </c>
      <c r="H635">
        <v>2</v>
      </c>
      <c r="I635">
        <v>7</v>
      </c>
      <c r="J635">
        <v>12</v>
      </c>
      <c r="K635">
        <f>IF(AND(Tabel1[[#This Row],[Gruppe]]&gt;=610,Tabel1[[#This Row],[Gruppe]]&lt;=765),Tabel1[[#This Row],[Dækmeter]],0)</f>
        <v>0</v>
      </c>
      <c r="L635">
        <v>0</v>
      </c>
      <c r="M635" t="s">
        <v>2</v>
      </c>
      <c r="N635" t="str">
        <f>VLOOKUP($F635,Statistikkoder!$A$2:$C$157,3,FALSE)</f>
        <v>Personbil</v>
      </c>
    </row>
    <row r="636" spans="1:14" x14ac:dyDescent="0.2">
      <c r="A636" t="s">
        <v>204</v>
      </c>
      <c r="B636" s="1">
        <v>0.76041666666666663</v>
      </c>
      <c r="C636" t="s">
        <v>3</v>
      </c>
      <c r="D636" t="s">
        <v>4</v>
      </c>
      <c r="E636" t="s">
        <v>192</v>
      </c>
      <c r="F636">
        <v>130</v>
      </c>
      <c r="G636" t="str">
        <f>VLOOKUP(Tabel1[[#This Row],[Gruppe]],Statistikkoder!$A$1:$C$157,2,FALSE)</f>
        <v>    Bil &lt; 1,95 m pensionist                  </v>
      </c>
      <c r="H636">
        <v>1</v>
      </c>
      <c r="I636">
        <v>2</v>
      </c>
      <c r="J636">
        <v>6</v>
      </c>
      <c r="K636">
        <f>IF(AND(Tabel1[[#This Row],[Gruppe]]&gt;=610,Tabel1[[#This Row],[Gruppe]]&lt;=765),Tabel1[[#This Row],[Dækmeter]],0)</f>
        <v>0</v>
      </c>
      <c r="L636">
        <v>0</v>
      </c>
      <c r="M636" t="s">
        <v>2</v>
      </c>
      <c r="N636" t="str">
        <f>VLOOKUP($F636,Statistikkoder!$A$2:$C$157,3,FALSE)</f>
        <v>Personbil</v>
      </c>
    </row>
    <row r="637" spans="1:14" x14ac:dyDescent="0.2">
      <c r="A637" t="s">
        <v>204</v>
      </c>
      <c r="B637" s="1">
        <v>0.76041666666666663</v>
      </c>
      <c r="C637" t="s">
        <v>3</v>
      </c>
      <c r="D637" t="s">
        <v>4</v>
      </c>
      <c r="E637" t="s">
        <v>192</v>
      </c>
      <c r="F637">
        <v>945</v>
      </c>
      <c r="G637" t="str">
        <f>VLOOKUP(Tabel1[[#This Row],[Gruppe]],Statistikkoder!$A$1:$C$157,2,FALSE)</f>
        <v xml:space="preserve">    Pendler Bil &lt; 1,95 m                            </v>
      </c>
      <c r="H637">
        <v>7</v>
      </c>
      <c r="I637">
        <v>12</v>
      </c>
      <c r="J637">
        <v>42</v>
      </c>
      <c r="K637">
        <f>IF(AND(Tabel1[[#This Row],[Gruppe]]&gt;=610,Tabel1[[#This Row],[Gruppe]]&lt;=765),Tabel1[[#This Row],[Dækmeter]],0)</f>
        <v>0</v>
      </c>
      <c r="L637">
        <v>0</v>
      </c>
      <c r="M637" t="s">
        <v>2</v>
      </c>
      <c r="N637" t="str">
        <f>VLOOKUP($F637,Statistikkoder!$A$2:$C$157,3,FALSE)</f>
        <v>Personbil</v>
      </c>
    </row>
    <row r="638" spans="1:14" x14ac:dyDescent="0.2">
      <c r="A638" t="s">
        <v>204</v>
      </c>
      <c r="B638" s="1">
        <v>0.76041666666666663</v>
      </c>
      <c r="C638" t="s">
        <v>3</v>
      </c>
      <c r="D638" t="s">
        <v>4</v>
      </c>
      <c r="E638" t="s">
        <v>192</v>
      </c>
      <c r="F638">
        <v>950</v>
      </c>
      <c r="G638" t="str">
        <f>VLOOKUP(Tabel1[[#This Row],[Gruppe]],Statistikkoder!$A$1:$C$157,2,FALSE)</f>
        <v>    Pendler Bil &gt; 1,95 m                            </v>
      </c>
      <c r="H638">
        <v>1</v>
      </c>
      <c r="I638">
        <v>1</v>
      </c>
      <c r="J638">
        <v>6</v>
      </c>
      <c r="K638">
        <f>IF(AND(Tabel1[[#This Row],[Gruppe]]&gt;=610,Tabel1[[#This Row],[Gruppe]]&lt;=765),Tabel1[[#This Row],[Dækmeter]],0)</f>
        <v>0</v>
      </c>
      <c r="L638">
        <v>0</v>
      </c>
      <c r="M638" t="s">
        <v>2</v>
      </c>
      <c r="N638" t="str">
        <f>VLOOKUP($F638,Statistikkoder!$A$2:$C$157,3,FALSE)</f>
        <v>Personbil</v>
      </c>
    </row>
    <row r="639" spans="1:14" x14ac:dyDescent="0.2">
      <c r="A639" t="s">
        <v>204</v>
      </c>
      <c r="B639" s="1">
        <v>0.76041666666666663</v>
      </c>
      <c r="C639" t="s">
        <v>3</v>
      </c>
      <c r="D639" t="s">
        <v>4</v>
      </c>
      <c r="E639" t="s">
        <v>192</v>
      </c>
      <c r="F639">
        <v>996</v>
      </c>
      <c r="G639" t="str">
        <f>VLOOKUP(Tabel1[[#This Row],[Gruppe]],Statistikkoder!$A$1:$C$157,2,FALSE)</f>
        <v>    Passager i køretøj                            </v>
      </c>
      <c r="H639">
        <v>0</v>
      </c>
      <c r="I639">
        <v>22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2</v>
      </c>
      <c r="N639" t="str">
        <f>VLOOKUP($F639,Statistikkoder!$A$2:$C$157,3,FALSE)</f>
        <v>Passager</v>
      </c>
    </row>
    <row r="640" spans="1:14" x14ac:dyDescent="0.2">
      <c r="A640" t="s">
        <v>205</v>
      </c>
      <c r="B640" s="1">
        <v>0.25</v>
      </c>
      <c r="C640" t="s">
        <v>0</v>
      </c>
      <c r="D640" t="s">
        <v>1</v>
      </c>
      <c r="E640" t="s">
        <v>192</v>
      </c>
      <c r="F640">
        <v>10</v>
      </c>
      <c r="G640" t="str">
        <f>VLOOKUP(Tabel1[[#This Row],[Gruppe]],Statistikkoder!$A$1:$C$157,2,FALSE)</f>
        <v>    Voksen gående                    </v>
      </c>
      <c r="H640">
        <v>0</v>
      </c>
      <c r="I640">
        <v>3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2</v>
      </c>
      <c r="N640" t="str">
        <f>VLOOKUP($F640,Statistikkoder!$A$2:$C$157,3,FALSE)</f>
        <v>Passager</v>
      </c>
    </row>
    <row r="641" spans="1:14" x14ac:dyDescent="0.2">
      <c r="A641" t="s">
        <v>205</v>
      </c>
      <c r="B641" s="1">
        <v>0.25</v>
      </c>
      <c r="C641" t="s">
        <v>0</v>
      </c>
      <c r="D641" t="s">
        <v>1</v>
      </c>
      <c r="E641" t="s">
        <v>192</v>
      </c>
      <c r="F641">
        <v>15</v>
      </c>
      <c r="G641" t="str">
        <f>VLOOKUP(Tabel1[[#This Row],[Gruppe]],Statistikkoder!$A$1:$C$157,2,FALSE)</f>
        <v>    Voksen gående Pendler            </v>
      </c>
      <c r="H641">
        <v>0</v>
      </c>
      <c r="I641">
        <v>1</v>
      </c>
      <c r="J641">
        <v>0</v>
      </c>
      <c r="K641">
        <f>IF(AND(Tabel1[[#This Row],[Gruppe]]&gt;=610,Tabel1[[#This Row],[Gruppe]]&lt;=765),Tabel1[[#This Row],[Dækmeter]],0)</f>
        <v>0</v>
      </c>
      <c r="L641">
        <v>0</v>
      </c>
      <c r="M641" t="s">
        <v>2</v>
      </c>
      <c r="N641" t="str">
        <f>VLOOKUP($F641,Statistikkoder!$A$2:$C$157,3,FALSE)</f>
        <v>Passager</v>
      </c>
    </row>
    <row r="642" spans="1:14" x14ac:dyDescent="0.2">
      <c r="A642" t="s">
        <v>205</v>
      </c>
      <c r="B642" s="1">
        <v>0.25</v>
      </c>
      <c r="C642" t="s">
        <v>0</v>
      </c>
      <c r="D642" t="s">
        <v>1</v>
      </c>
      <c r="E642" t="s">
        <v>192</v>
      </c>
      <c r="F642">
        <v>40</v>
      </c>
      <c r="G642" t="str">
        <f>VLOOKUP(Tabel1[[#This Row],[Gruppe]],Statistikkoder!$A$1:$C$157,2,FALSE)</f>
        <v>    Pensionist gående                </v>
      </c>
      <c r="H642">
        <v>0</v>
      </c>
      <c r="I642">
        <v>2</v>
      </c>
      <c r="J642">
        <v>0</v>
      </c>
      <c r="K642">
        <f>IF(AND(Tabel1[[#This Row],[Gruppe]]&gt;=610,Tabel1[[#This Row],[Gruppe]]&lt;=765),Tabel1[[#This Row],[Dækmeter]],0)</f>
        <v>0</v>
      </c>
      <c r="L642">
        <v>0</v>
      </c>
      <c r="M642" t="s">
        <v>2</v>
      </c>
      <c r="N642" t="str">
        <f>VLOOKUP($F642,Statistikkoder!$A$2:$C$157,3,FALSE)</f>
        <v>Passager</v>
      </c>
    </row>
    <row r="643" spans="1:14" x14ac:dyDescent="0.2">
      <c r="A643" t="s">
        <v>205</v>
      </c>
      <c r="B643" s="1">
        <v>0.25</v>
      </c>
      <c r="C643" t="s">
        <v>0</v>
      </c>
      <c r="D643" t="s">
        <v>1</v>
      </c>
      <c r="E643" t="s">
        <v>192</v>
      </c>
      <c r="F643">
        <v>110</v>
      </c>
      <c r="G643" t="str">
        <f>VLOOKUP(Tabel1[[#This Row],[Gruppe]],Statistikkoder!$A$1:$C$157,2,FALSE)</f>
        <v>    Bil &lt; 1,95 m                            </v>
      </c>
      <c r="H643">
        <v>2</v>
      </c>
      <c r="I643">
        <v>2</v>
      </c>
      <c r="J643">
        <v>12</v>
      </c>
      <c r="K643">
        <f>IF(AND(Tabel1[[#This Row],[Gruppe]]&gt;=610,Tabel1[[#This Row],[Gruppe]]&lt;=765),Tabel1[[#This Row],[Dækmeter]],0)</f>
        <v>0</v>
      </c>
      <c r="L643">
        <v>0</v>
      </c>
      <c r="M643" t="s">
        <v>2</v>
      </c>
      <c r="N643" t="str">
        <f>VLOOKUP($F643,Statistikkoder!$A$2:$C$157,3,FALSE)</f>
        <v>Personbil</v>
      </c>
    </row>
    <row r="644" spans="1:14" x14ac:dyDescent="0.2">
      <c r="A644" t="s">
        <v>205</v>
      </c>
      <c r="B644" s="1">
        <v>0.25</v>
      </c>
      <c r="C644" t="s">
        <v>0</v>
      </c>
      <c r="D644" t="s">
        <v>1</v>
      </c>
      <c r="E644" t="s">
        <v>192</v>
      </c>
      <c r="F644">
        <v>120</v>
      </c>
      <c r="G644" t="str">
        <f>VLOOKUP(Tabel1[[#This Row],[Gruppe]],Statistikkoder!$A$1:$C$157,2,FALSE)</f>
        <v>    Bil &gt; 1,95 m                            </v>
      </c>
      <c r="H644">
        <v>1</v>
      </c>
      <c r="I644">
        <v>1</v>
      </c>
      <c r="J644">
        <v>6</v>
      </c>
      <c r="K644">
        <f>IF(AND(Tabel1[[#This Row],[Gruppe]]&gt;=610,Tabel1[[#This Row],[Gruppe]]&lt;=765),Tabel1[[#This Row],[Dækmeter]],0)</f>
        <v>0</v>
      </c>
      <c r="L644">
        <v>0</v>
      </c>
      <c r="M644" t="s">
        <v>2</v>
      </c>
      <c r="N644" t="str">
        <f>VLOOKUP($F644,Statistikkoder!$A$2:$C$157,3,FALSE)</f>
        <v>Personbil</v>
      </c>
    </row>
    <row r="645" spans="1:14" x14ac:dyDescent="0.2">
      <c r="A645" t="s">
        <v>205</v>
      </c>
      <c r="B645" s="1">
        <v>0.25</v>
      </c>
      <c r="C645" t="s">
        <v>0</v>
      </c>
      <c r="D645" t="s">
        <v>1</v>
      </c>
      <c r="E645" t="s">
        <v>192</v>
      </c>
      <c r="F645">
        <v>126</v>
      </c>
      <c r="G645" t="str">
        <f>VLOOKUP(Tabel1[[#This Row],[Gruppe]],Statistikkoder!$A$1:$C$157,2,FALSE)</f>
        <v xml:space="preserve">    Bil med campingvogn                     </v>
      </c>
      <c r="H645">
        <v>1</v>
      </c>
      <c r="I645">
        <v>2</v>
      </c>
      <c r="J645">
        <v>6</v>
      </c>
      <c r="K645">
        <f>IF(AND(Tabel1[[#This Row],[Gruppe]]&gt;=610,Tabel1[[#This Row],[Gruppe]]&lt;=765),Tabel1[[#This Row],[Dækmeter]],0)</f>
        <v>0</v>
      </c>
      <c r="L645">
        <v>0</v>
      </c>
      <c r="M645" t="s">
        <v>2</v>
      </c>
      <c r="N645" t="str">
        <f>VLOOKUP($F645,Statistikkoder!$A$2:$C$157,3,FALSE)</f>
        <v>Personbil</v>
      </c>
    </row>
    <row r="646" spans="1:14" x14ac:dyDescent="0.2">
      <c r="A646" t="s">
        <v>205</v>
      </c>
      <c r="B646" s="1">
        <v>0.25</v>
      </c>
      <c r="C646" t="s">
        <v>0</v>
      </c>
      <c r="D646" t="s">
        <v>1</v>
      </c>
      <c r="E646" t="s">
        <v>192</v>
      </c>
      <c r="F646">
        <v>130</v>
      </c>
      <c r="G646" t="str">
        <f>VLOOKUP(Tabel1[[#This Row],[Gruppe]],Statistikkoder!$A$1:$C$157,2,FALSE)</f>
        <v>    Bil &lt; 1,95 m pensionist                  </v>
      </c>
      <c r="H646">
        <v>2</v>
      </c>
      <c r="I646">
        <v>2</v>
      </c>
      <c r="J646">
        <v>12</v>
      </c>
      <c r="K646">
        <f>IF(AND(Tabel1[[#This Row],[Gruppe]]&gt;=610,Tabel1[[#This Row],[Gruppe]]&lt;=765),Tabel1[[#This Row],[Dækmeter]],0)</f>
        <v>0</v>
      </c>
      <c r="L646">
        <v>0</v>
      </c>
      <c r="M646" t="s">
        <v>2</v>
      </c>
      <c r="N646" t="str">
        <f>VLOOKUP($F646,Statistikkoder!$A$2:$C$157,3,FALSE)</f>
        <v>Personbil</v>
      </c>
    </row>
    <row r="647" spans="1:14" x14ac:dyDescent="0.2">
      <c r="A647" t="s">
        <v>205</v>
      </c>
      <c r="B647" s="1">
        <v>0.25</v>
      </c>
      <c r="C647" t="s">
        <v>0</v>
      </c>
      <c r="D647" t="s">
        <v>1</v>
      </c>
      <c r="E647" t="s">
        <v>192</v>
      </c>
      <c r="F647">
        <v>945</v>
      </c>
      <c r="G647" t="str">
        <f>VLOOKUP(Tabel1[[#This Row],[Gruppe]],Statistikkoder!$A$1:$C$157,2,FALSE)</f>
        <v xml:space="preserve">    Pendler Bil &lt; 1,95 m                            </v>
      </c>
      <c r="H647">
        <v>4</v>
      </c>
      <c r="I647">
        <v>5</v>
      </c>
      <c r="J647">
        <v>24</v>
      </c>
      <c r="K647">
        <f>IF(AND(Tabel1[[#This Row],[Gruppe]]&gt;=610,Tabel1[[#This Row],[Gruppe]]&lt;=765),Tabel1[[#This Row],[Dækmeter]],0)</f>
        <v>0</v>
      </c>
      <c r="L647">
        <v>0</v>
      </c>
      <c r="M647" t="s">
        <v>2</v>
      </c>
      <c r="N647" t="str">
        <f>VLOOKUP($F647,Statistikkoder!$A$2:$C$157,3,FALSE)</f>
        <v>Personbil</v>
      </c>
    </row>
    <row r="648" spans="1:14" x14ac:dyDescent="0.2">
      <c r="A648" t="s">
        <v>205</v>
      </c>
      <c r="B648" s="1">
        <v>0.25</v>
      </c>
      <c r="C648" t="s">
        <v>0</v>
      </c>
      <c r="D648" t="s">
        <v>1</v>
      </c>
      <c r="E648" t="s">
        <v>192</v>
      </c>
      <c r="F648">
        <v>996</v>
      </c>
      <c r="G648" t="str">
        <f>VLOOKUP(Tabel1[[#This Row],[Gruppe]],Statistikkoder!$A$1:$C$157,2,FALSE)</f>
        <v>    Passager i køretøj                            </v>
      </c>
      <c r="H648">
        <v>0</v>
      </c>
      <c r="I648">
        <v>12</v>
      </c>
      <c r="J648">
        <v>0</v>
      </c>
      <c r="K648">
        <f>IF(AND(Tabel1[[#This Row],[Gruppe]]&gt;=610,Tabel1[[#This Row],[Gruppe]]&lt;=765),Tabel1[[#This Row],[Dækmeter]],0)</f>
        <v>0</v>
      </c>
      <c r="L648">
        <v>0</v>
      </c>
      <c r="M648" t="s">
        <v>2</v>
      </c>
      <c r="N648" t="str">
        <f>VLOOKUP($F648,Statistikkoder!$A$2:$C$157,3,FALSE)</f>
        <v>Passager</v>
      </c>
    </row>
    <row r="649" spans="1:14" x14ac:dyDescent="0.2">
      <c r="A649" t="s">
        <v>205</v>
      </c>
      <c r="B649" s="1">
        <v>0.32291666666666669</v>
      </c>
      <c r="C649" t="s">
        <v>3</v>
      </c>
      <c r="D649" t="s">
        <v>4</v>
      </c>
      <c r="E649" t="s">
        <v>192</v>
      </c>
      <c r="F649">
        <v>10</v>
      </c>
      <c r="G649" t="str">
        <f>VLOOKUP(Tabel1[[#This Row],[Gruppe]],Statistikkoder!$A$1:$C$157,2,FALSE)</f>
        <v>    Voksen gående                    </v>
      </c>
      <c r="H649">
        <v>0</v>
      </c>
      <c r="I649">
        <v>1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2</v>
      </c>
      <c r="N649" t="str">
        <f>VLOOKUP($F649,Statistikkoder!$A$2:$C$157,3,FALSE)</f>
        <v>Passager</v>
      </c>
    </row>
    <row r="650" spans="1:14" x14ac:dyDescent="0.2">
      <c r="A650" t="s">
        <v>205</v>
      </c>
      <c r="B650" s="1">
        <v>0.32291666666666669</v>
      </c>
      <c r="C650" t="s">
        <v>3</v>
      </c>
      <c r="D650" t="s">
        <v>4</v>
      </c>
      <c r="E650" t="s">
        <v>192</v>
      </c>
      <c r="F650">
        <v>110</v>
      </c>
      <c r="G650" t="str">
        <f>VLOOKUP(Tabel1[[#This Row],[Gruppe]],Statistikkoder!$A$1:$C$157,2,FALSE)</f>
        <v>    Bil &lt; 1,95 m                            </v>
      </c>
      <c r="H650">
        <v>4</v>
      </c>
      <c r="I650">
        <v>11</v>
      </c>
      <c r="J650">
        <v>24</v>
      </c>
      <c r="K650">
        <f>IF(AND(Tabel1[[#This Row],[Gruppe]]&gt;=610,Tabel1[[#This Row],[Gruppe]]&lt;=765),Tabel1[[#This Row],[Dækmeter]],0)</f>
        <v>0</v>
      </c>
      <c r="L650">
        <v>0</v>
      </c>
      <c r="M650" t="s">
        <v>2</v>
      </c>
      <c r="N650" t="str">
        <f>VLOOKUP($F650,Statistikkoder!$A$2:$C$157,3,FALSE)</f>
        <v>Personbil</v>
      </c>
    </row>
    <row r="651" spans="1:14" x14ac:dyDescent="0.2">
      <c r="A651" t="s">
        <v>205</v>
      </c>
      <c r="B651" s="1">
        <v>0.32291666666666669</v>
      </c>
      <c r="C651" t="s">
        <v>3</v>
      </c>
      <c r="D651" t="s">
        <v>4</v>
      </c>
      <c r="E651" t="s">
        <v>192</v>
      </c>
      <c r="F651">
        <v>126</v>
      </c>
      <c r="G651" t="str">
        <f>VLOOKUP(Tabel1[[#This Row],[Gruppe]],Statistikkoder!$A$1:$C$157,2,FALSE)</f>
        <v xml:space="preserve">    Bil med campingvogn                     </v>
      </c>
      <c r="H651">
        <v>1</v>
      </c>
      <c r="I651">
        <v>2</v>
      </c>
      <c r="J651">
        <v>6</v>
      </c>
      <c r="K651">
        <f>IF(AND(Tabel1[[#This Row],[Gruppe]]&gt;=610,Tabel1[[#This Row],[Gruppe]]&lt;=765),Tabel1[[#This Row],[Dækmeter]],0)</f>
        <v>0</v>
      </c>
      <c r="L651">
        <v>0</v>
      </c>
      <c r="M651" t="s">
        <v>2</v>
      </c>
      <c r="N651" t="str">
        <f>VLOOKUP($F651,Statistikkoder!$A$2:$C$157,3,FALSE)</f>
        <v>Personbil</v>
      </c>
    </row>
    <row r="652" spans="1:14" x14ac:dyDescent="0.2">
      <c r="A652" t="s">
        <v>205</v>
      </c>
      <c r="B652" s="1">
        <v>0.32291666666666669</v>
      </c>
      <c r="C652" t="s">
        <v>3</v>
      </c>
      <c r="D652" t="s">
        <v>4</v>
      </c>
      <c r="E652" t="s">
        <v>192</v>
      </c>
      <c r="F652">
        <v>945</v>
      </c>
      <c r="G652" t="str">
        <f>VLOOKUP(Tabel1[[#This Row],[Gruppe]],Statistikkoder!$A$1:$C$157,2,FALSE)</f>
        <v xml:space="preserve">    Pendler Bil &lt; 1,95 m                            </v>
      </c>
      <c r="H652">
        <v>6</v>
      </c>
      <c r="I652">
        <v>11</v>
      </c>
      <c r="J652">
        <v>36</v>
      </c>
      <c r="K652">
        <f>IF(AND(Tabel1[[#This Row],[Gruppe]]&gt;=610,Tabel1[[#This Row],[Gruppe]]&lt;=765),Tabel1[[#This Row],[Dækmeter]],0)</f>
        <v>0</v>
      </c>
      <c r="L652">
        <v>0</v>
      </c>
      <c r="M652" t="s">
        <v>2</v>
      </c>
      <c r="N652" t="str">
        <f>VLOOKUP($F652,Statistikkoder!$A$2:$C$157,3,FALSE)</f>
        <v>Personbil</v>
      </c>
    </row>
    <row r="653" spans="1:14" x14ac:dyDescent="0.2">
      <c r="A653" t="s">
        <v>205</v>
      </c>
      <c r="B653" s="1">
        <v>0.32291666666666669</v>
      </c>
      <c r="C653" t="s">
        <v>3</v>
      </c>
      <c r="D653" t="s">
        <v>4</v>
      </c>
      <c r="E653" t="s">
        <v>192</v>
      </c>
      <c r="F653">
        <v>996</v>
      </c>
      <c r="G653" t="str">
        <f>VLOOKUP(Tabel1[[#This Row],[Gruppe]],Statistikkoder!$A$1:$C$157,2,FALSE)</f>
        <v>    Passager i køretøj                            </v>
      </c>
      <c r="H653">
        <v>0</v>
      </c>
      <c r="I653">
        <v>24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2</v>
      </c>
      <c r="N653" t="str">
        <f>VLOOKUP($F653,Statistikkoder!$A$2:$C$157,3,FALSE)</f>
        <v>Passager</v>
      </c>
    </row>
    <row r="654" spans="1:14" x14ac:dyDescent="0.2">
      <c r="A654" t="s">
        <v>205</v>
      </c>
      <c r="B654" s="1">
        <v>0.54166666666666663</v>
      </c>
      <c r="C654" t="s">
        <v>0</v>
      </c>
      <c r="D654" t="s">
        <v>1</v>
      </c>
      <c r="E654" t="s">
        <v>192</v>
      </c>
      <c r="F654">
        <v>10</v>
      </c>
      <c r="G654" t="str">
        <f>VLOOKUP(Tabel1[[#This Row],[Gruppe]],Statistikkoder!$A$1:$C$157,2,FALSE)</f>
        <v>    Voksen gående                    </v>
      </c>
      <c r="H654">
        <v>0</v>
      </c>
      <c r="I654">
        <v>4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2</v>
      </c>
      <c r="N654" t="str">
        <f>VLOOKUP($F654,Statistikkoder!$A$2:$C$157,3,FALSE)</f>
        <v>Passager</v>
      </c>
    </row>
    <row r="655" spans="1:14" x14ac:dyDescent="0.2">
      <c r="A655" t="s">
        <v>205</v>
      </c>
      <c r="B655" s="1">
        <v>0.54166666666666663</v>
      </c>
      <c r="C655" t="s">
        <v>0</v>
      </c>
      <c r="D655" t="s">
        <v>1</v>
      </c>
      <c r="E655" t="s">
        <v>192</v>
      </c>
      <c r="F655">
        <v>12</v>
      </c>
      <c r="G655" t="str">
        <f>VLOOKUP(Tabel1[[#This Row],[Gruppe]],Statistikkoder!$A$1:$C$157,2,FALSE)</f>
        <v>    Efterskole                        </v>
      </c>
      <c r="H655">
        <v>0</v>
      </c>
      <c r="I655">
        <v>1</v>
      </c>
      <c r="J655">
        <v>0</v>
      </c>
      <c r="K655">
        <f>IF(AND(Tabel1[[#This Row],[Gruppe]]&gt;=610,Tabel1[[#This Row],[Gruppe]]&lt;=765),Tabel1[[#This Row],[Dækmeter]],0)</f>
        <v>0</v>
      </c>
      <c r="L655">
        <v>0</v>
      </c>
      <c r="M655" t="s">
        <v>2</v>
      </c>
      <c r="N655" t="str">
        <f>VLOOKUP($F655,Statistikkoder!$A$2:$C$157,3,FALSE)</f>
        <v>Passager</v>
      </c>
    </row>
    <row r="656" spans="1:14" x14ac:dyDescent="0.2">
      <c r="A656" t="s">
        <v>205</v>
      </c>
      <c r="B656" s="1">
        <v>0.54166666666666663</v>
      </c>
      <c r="C656" t="s">
        <v>0</v>
      </c>
      <c r="D656" t="s">
        <v>1</v>
      </c>
      <c r="E656" t="s">
        <v>192</v>
      </c>
      <c r="F656">
        <v>31</v>
      </c>
      <c r="G656" t="str">
        <f>VLOOKUP(Tabel1[[#This Row],[Gruppe]],Statistikkoder!$A$1:$C$157,2,FALSE)</f>
        <v>    Barn  0-3 år gående              </v>
      </c>
      <c r="H656">
        <v>0</v>
      </c>
      <c r="I656">
        <v>2</v>
      </c>
      <c r="J656">
        <v>0</v>
      </c>
      <c r="K656">
        <f>IF(AND(Tabel1[[#This Row],[Gruppe]]&gt;=610,Tabel1[[#This Row],[Gruppe]]&lt;=765),Tabel1[[#This Row],[Dækmeter]],0)</f>
        <v>0</v>
      </c>
      <c r="L656">
        <v>0</v>
      </c>
      <c r="M656" t="s">
        <v>2</v>
      </c>
      <c r="N656" t="str">
        <f>VLOOKUP($F656,Statistikkoder!$A$2:$C$157,3,FALSE)</f>
        <v>Passager</v>
      </c>
    </row>
    <row r="657" spans="1:14" x14ac:dyDescent="0.2">
      <c r="A657" t="s">
        <v>205</v>
      </c>
      <c r="B657" s="1">
        <v>0.54166666666666663</v>
      </c>
      <c r="C657" t="s">
        <v>0</v>
      </c>
      <c r="D657" t="s">
        <v>1</v>
      </c>
      <c r="E657" t="s">
        <v>192</v>
      </c>
      <c r="F657">
        <v>40</v>
      </c>
      <c r="G657" t="str">
        <f>VLOOKUP(Tabel1[[#This Row],[Gruppe]],Statistikkoder!$A$1:$C$157,2,FALSE)</f>
        <v>    Pensionist gående                </v>
      </c>
      <c r="H657">
        <v>0</v>
      </c>
      <c r="I657">
        <v>2</v>
      </c>
      <c r="J657">
        <v>0</v>
      </c>
      <c r="K657">
        <f>IF(AND(Tabel1[[#This Row],[Gruppe]]&gt;=610,Tabel1[[#This Row],[Gruppe]]&lt;=765),Tabel1[[#This Row],[Dækmeter]],0)</f>
        <v>0</v>
      </c>
      <c r="L657">
        <v>0</v>
      </c>
      <c r="M657" t="s">
        <v>2</v>
      </c>
      <c r="N657" t="str">
        <f>VLOOKUP($F657,Statistikkoder!$A$2:$C$157,3,FALSE)</f>
        <v>Passager</v>
      </c>
    </row>
    <row r="658" spans="1:14" x14ac:dyDescent="0.2">
      <c r="A658" t="s">
        <v>205</v>
      </c>
      <c r="B658" s="1">
        <v>0.54166666666666663</v>
      </c>
      <c r="C658" t="s">
        <v>0</v>
      </c>
      <c r="D658" t="s">
        <v>1</v>
      </c>
      <c r="E658" t="s">
        <v>192</v>
      </c>
      <c r="F658">
        <v>110</v>
      </c>
      <c r="G658" t="str">
        <f>VLOOKUP(Tabel1[[#This Row],[Gruppe]],Statistikkoder!$A$1:$C$157,2,FALSE)</f>
        <v>    Bil &lt; 1,95 m                            </v>
      </c>
      <c r="H658">
        <v>9</v>
      </c>
      <c r="I658">
        <v>16</v>
      </c>
      <c r="J658">
        <v>54</v>
      </c>
      <c r="K658">
        <f>IF(AND(Tabel1[[#This Row],[Gruppe]]&gt;=610,Tabel1[[#This Row],[Gruppe]]&lt;=765),Tabel1[[#This Row],[Dækmeter]],0)</f>
        <v>0</v>
      </c>
      <c r="L658">
        <v>0</v>
      </c>
      <c r="M658" t="s">
        <v>2</v>
      </c>
      <c r="N658" t="str">
        <f>VLOOKUP($F658,Statistikkoder!$A$2:$C$157,3,FALSE)</f>
        <v>Personbil</v>
      </c>
    </row>
    <row r="659" spans="1:14" x14ac:dyDescent="0.2">
      <c r="A659" t="s">
        <v>205</v>
      </c>
      <c r="B659" s="1">
        <v>0.54166666666666663</v>
      </c>
      <c r="C659" t="s">
        <v>0</v>
      </c>
      <c r="D659" t="s">
        <v>1</v>
      </c>
      <c r="E659" t="s">
        <v>192</v>
      </c>
      <c r="F659">
        <v>130</v>
      </c>
      <c r="G659" t="str">
        <f>VLOOKUP(Tabel1[[#This Row],[Gruppe]],Statistikkoder!$A$1:$C$157,2,FALSE)</f>
        <v>    Bil &lt; 1,95 m pensionist                  </v>
      </c>
      <c r="H659">
        <v>3</v>
      </c>
      <c r="I659">
        <v>5</v>
      </c>
      <c r="J659">
        <v>18</v>
      </c>
      <c r="K659">
        <f>IF(AND(Tabel1[[#This Row],[Gruppe]]&gt;=610,Tabel1[[#This Row],[Gruppe]]&lt;=765),Tabel1[[#This Row],[Dækmeter]],0)</f>
        <v>0</v>
      </c>
      <c r="L659">
        <v>0</v>
      </c>
      <c r="M659" t="s">
        <v>2</v>
      </c>
      <c r="N659" t="str">
        <f>VLOOKUP($F659,Statistikkoder!$A$2:$C$157,3,FALSE)</f>
        <v>Personbil</v>
      </c>
    </row>
    <row r="660" spans="1:14" x14ac:dyDescent="0.2">
      <c r="A660" t="s">
        <v>205</v>
      </c>
      <c r="B660" s="1">
        <v>0.54166666666666663</v>
      </c>
      <c r="C660" t="s">
        <v>0</v>
      </c>
      <c r="D660" t="s">
        <v>1</v>
      </c>
      <c r="E660" t="s">
        <v>192</v>
      </c>
      <c r="F660">
        <v>730</v>
      </c>
      <c r="G660" t="str">
        <f>VLOOKUP(Tabel1[[#This Row],[Gruppe]],Statistikkoder!$A$1:$C$157,2,FALSE)</f>
        <v>    Sættervogn 17 m. max 40 tons            </v>
      </c>
      <c r="H660">
        <v>1</v>
      </c>
      <c r="I660">
        <v>0</v>
      </c>
      <c r="J660">
        <v>17</v>
      </c>
      <c r="K660">
        <f>IF(AND(Tabel1[[#This Row],[Gruppe]]&gt;=610,Tabel1[[#This Row],[Gruppe]]&lt;=765),Tabel1[[#This Row],[Dækmeter]],0)</f>
        <v>17</v>
      </c>
      <c r="L660">
        <v>0</v>
      </c>
      <c r="M660" t="s">
        <v>2</v>
      </c>
      <c r="N660" t="str">
        <f>VLOOKUP($F660,Statistikkoder!$A$2:$C$157,3,FALSE)</f>
        <v>Sættevogn</v>
      </c>
    </row>
    <row r="661" spans="1:14" x14ac:dyDescent="0.2">
      <c r="A661" t="s">
        <v>205</v>
      </c>
      <c r="B661" s="1">
        <v>0.54166666666666663</v>
      </c>
      <c r="C661" t="s">
        <v>0</v>
      </c>
      <c r="D661" t="s">
        <v>1</v>
      </c>
      <c r="E661" t="s">
        <v>192</v>
      </c>
      <c r="F661">
        <v>945</v>
      </c>
      <c r="G661" t="str">
        <f>VLOOKUP(Tabel1[[#This Row],[Gruppe]],Statistikkoder!$A$1:$C$157,2,FALSE)</f>
        <v xml:space="preserve">    Pendler Bil &lt; 1,95 m                            </v>
      </c>
      <c r="H661">
        <v>13</v>
      </c>
      <c r="I661">
        <v>19</v>
      </c>
      <c r="J661">
        <v>78</v>
      </c>
      <c r="K661">
        <f>IF(AND(Tabel1[[#This Row],[Gruppe]]&gt;=610,Tabel1[[#This Row],[Gruppe]]&lt;=765),Tabel1[[#This Row],[Dækmeter]],0)</f>
        <v>0</v>
      </c>
      <c r="L661">
        <v>0</v>
      </c>
      <c r="M661" t="s">
        <v>2</v>
      </c>
      <c r="N661" t="str">
        <f>VLOOKUP($F661,Statistikkoder!$A$2:$C$157,3,FALSE)</f>
        <v>Personbil</v>
      </c>
    </row>
    <row r="662" spans="1:14" x14ac:dyDescent="0.2">
      <c r="A662" t="s">
        <v>205</v>
      </c>
      <c r="B662" s="1">
        <v>0.54166666666666663</v>
      </c>
      <c r="C662" t="s">
        <v>0</v>
      </c>
      <c r="D662" t="s">
        <v>1</v>
      </c>
      <c r="E662" t="s">
        <v>192</v>
      </c>
      <c r="F662">
        <v>996</v>
      </c>
      <c r="G662" t="str">
        <f>VLOOKUP(Tabel1[[#This Row],[Gruppe]],Statistikkoder!$A$1:$C$157,2,FALSE)</f>
        <v>    Passager i køretøj                            </v>
      </c>
      <c r="H662">
        <v>0</v>
      </c>
      <c r="I662">
        <v>40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2</v>
      </c>
      <c r="N662" t="str">
        <f>VLOOKUP($F662,Statistikkoder!$A$2:$C$157,3,FALSE)</f>
        <v>Passager</v>
      </c>
    </row>
    <row r="663" spans="1:14" x14ac:dyDescent="0.2">
      <c r="A663" t="s">
        <v>205</v>
      </c>
      <c r="B663" s="1">
        <v>0.61458333333333337</v>
      </c>
      <c r="C663" t="s">
        <v>3</v>
      </c>
      <c r="D663" t="s">
        <v>4</v>
      </c>
      <c r="E663" t="s">
        <v>192</v>
      </c>
      <c r="F663">
        <v>10</v>
      </c>
      <c r="G663" t="str">
        <f>VLOOKUP(Tabel1[[#This Row],[Gruppe]],Statistikkoder!$A$1:$C$157,2,FALSE)</f>
        <v>    Voksen gående                    </v>
      </c>
      <c r="H663">
        <v>0</v>
      </c>
      <c r="I663">
        <v>3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2</v>
      </c>
      <c r="N663" t="str">
        <f>VLOOKUP($F663,Statistikkoder!$A$2:$C$157,3,FALSE)</f>
        <v>Passager</v>
      </c>
    </row>
    <row r="664" spans="1:14" x14ac:dyDescent="0.2">
      <c r="A664" t="s">
        <v>205</v>
      </c>
      <c r="B664" s="1">
        <v>0.61458333333333337</v>
      </c>
      <c r="C664" t="s">
        <v>3</v>
      </c>
      <c r="D664" t="s">
        <v>4</v>
      </c>
      <c r="E664" t="s">
        <v>192</v>
      </c>
      <c r="F664">
        <v>15</v>
      </c>
      <c r="G664" t="str">
        <f>VLOOKUP(Tabel1[[#This Row],[Gruppe]],Statistikkoder!$A$1:$C$157,2,FALSE)</f>
        <v>    Voksen gående Pendler            </v>
      </c>
      <c r="H664">
        <v>0</v>
      </c>
      <c r="I664">
        <v>1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2</v>
      </c>
      <c r="N664" t="str">
        <f>VLOOKUP($F664,Statistikkoder!$A$2:$C$157,3,FALSE)</f>
        <v>Passager</v>
      </c>
    </row>
    <row r="665" spans="1:14" x14ac:dyDescent="0.2">
      <c r="A665" t="s">
        <v>205</v>
      </c>
      <c r="B665" s="1">
        <v>0.61458333333333337</v>
      </c>
      <c r="C665" t="s">
        <v>3</v>
      </c>
      <c r="D665" t="s">
        <v>4</v>
      </c>
      <c r="E665" t="s">
        <v>192</v>
      </c>
      <c r="F665">
        <v>31</v>
      </c>
      <c r="G665" t="str">
        <f>VLOOKUP(Tabel1[[#This Row],[Gruppe]],Statistikkoder!$A$1:$C$157,2,FALSE)</f>
        <v>    Barn  0-3 år gående              </v>
      </c>
      <c r="H665">
        <v>0</v>
      </c>
      <c r="I665">
        <v>1</v>
      </c>
      <c r="J665">
        <v>0</v>
      </c>
      <c r="K665">
        <f>IF(AND(Tabel1[[#This Row],[Gruppe]]&gt;=610,Tabel1[[#This Row],[Gruppe]]&lt;=765),Tabel1[[#This Row],[Dækmeter]],0)</f>
        <v>0</v>
      </c>
      <c r="L665">
        <v>0</v>
      </c>
      <c r="M665" t="s">
        <v>2</v>
      </c>
      <c r="N665" t="str">
        <f>VLOOKUP($F665,Statistikkoder!$A$2:$C$157,3,FALSE)</f>
        <v>Passager</v>
      </c>
    </row>
    <row r="666" spans="1:14" x14ac:dyDescent="0.2">
      <c r="A666" t="s">
        <v>205</v>
      </c>
      <c r="B666" s="1">
        <v>0.61458333333333337</v>
      </c>
      <c r="C666" t="s">
        <v>3</v>
      </c>
      <c r="D666" t="s">
        <v>4</v>
      </c>
      <c r="E666" t="s">
        <v>192</v>
      </c>
      <c r="F666">
        <v>40</v>
      </c>
      <c r="G666" t="str">
        <f>VLOOKUP(Tabel1[[#This Row],[Gruppe]],Statistikkoder!$A$1:$C$157,2,FALSE)</f>
        <v>    Pensionist gående                </v>
      </c>
      <c r="H666">
        <v>0</v>
      </c>
      <c r="I666">
        <v>1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2</v>
      </c>
      <c r="N666" t="str">
        <f>VLOOKUP($F666,Statistikkoder!$A$2:$C$157,3,FALSE)</f>
        <v>Passager</v>
      </c>
    </row>
    <row r="667" spans="1:14" x14ac:dyDescent="0.2">
      <c r="A667" t="s">
        <v>205</v>
      </c>
      <c r="B667" s="1">
        <v>0.61458333333333337</v>
      </c>
      <c r="C667" t="s">
        <v>3</v>
      </c>
      <c r="D667" t="s">
        <v>4</v>
      </c>
      <c r="E667" t="s">
        <v>192</v>
      </c>
      <c r="F667">
        <v>110</v>
      </c>
      <c r="G667" t="str">
        <f>VLOOKUP(Tabel1[[#This Row],[Gruppe]],Statistikkoder!$A$1:$C$157,2,FALSE)</f>
        <v>    Bil &lt; 1,95 m                            </v>
      </c>
      <c r="H667">
        <v>10</v>
      </c>
      <c r="I667">
        <v>15</v>
      </c>
      <c r="J667">
        <v>60</v>
      </c>
      <c r="K667">
        <f>IF(AND(Tabel1[[#This Row],[Gruppe]]&gt;=610,Tabel1[[#This Row],[Gruppe]]&lt;=765),Tabel1[[#This Row],[Dækmeter]],0)</f>
        <v>0</v>
      </c>
      <c r="L667">
        <v>0</v>
      </c>
      <c r="M667" t="s">
        <v>2</v>
      </c>
      <c r="N667" t="str">
        <f>VLOOKUP($F667,Statistikkoder!$A$2:$C$157,3,FALSE)</f>
        <v>Personbil</v>
      </c>
    </row>
    <row r="668" spans="1:14" x14ac:dyDescent="0.2">
      <c r="A668" t="s">
        <v>205</v>
      </c>
      <c r="B668" s="1">
        <v>0.61458333333333337</v>
      </c>
      <c r="C668" t="s">
        <v>3</v>
      </c>
      <c r="D668" t="s">
        <v>4</v>
      </c>
      <c r="E668" t="s">
        <v>192</v>
      </c>
      <c r="F668">
        <v>130</v>
      </c>
      <c r="G668" t="str">
        <f>VLOOKUP(Tabel1[[#This Row],[Gruppe]],Statistikkoder!$A$1:$C$157,2,FALSE)</f>
        <v>    Bil &lt; 1,95 m pensionist                  </v>
      </c>
      <c r="H668">
        <v>2</v>
      </c>
      <c r="I668">
        <v>4</v>
      </c>
      <c r="J668">
        <v>12</v>
      </c>
      <c r="K668">
        <f>IF(AND(Tabel1[[#This Row],[Gruppe]]&gt;=610,Tabel1[[#This Row],[Gruppe]]&lt;=765),Tabel1[[#This Row],[Dækmeter]],0)</f>
        <v>0</v>
      </c>
      <c r="L668">
        <v>0</v>
      </c>
      <c r="M668" t="s">
        <v>2</v>
      </c>
      <c r="N668" t="str">
        <f>VLOOKUP($F668,Statistikkoder!$A$2:$C$157,3,FALSE)</f>
        <v>Personbil</v>
      </c>
    </row>
    <row r="669" spans="1:14" x14ac:dyDescent="0.2">
      <c r="A669" t="s">
        <v>205</v>
      </c>
      <c r="B669" s="1">
        <v>0.61458333333333337</v>
      </c>
      <c r="C669" t="s">
        <v>3</v>
      </c>
      <c r="D669" t="s">
        <v>4</v>
      </c>
      <c r="E669" t="s">
        <v>192</v>
      </c>
      <c r="F669">
        <v>131</v>
      </c>
      <c r="G669" t="str">
        <f>VLOOKUP(Tabel1[[#This Row],[Gruppe]],Statistikkoder!$A$1:$C$157,2,FALSE)</f>
        <v>    Bil &lt; 1,95 m pensionist Pendler          </v>
      </c>
      <c r="H669">
        <v>1</v>
      </c>
      <c r="I669">
        <v>2</v>
      </c>
      <c r="J669">
        <v>6</v>
      </c>
      <c r="K669">
        <f>IF(AND(Tabel1[[#This Row],[Gruppe]]&gt;=610,Tabel1[[#This Row],[Gruppe]]&lt;=765),Tabel1[[#This Row],[Dækmeter]],0)</f>
        <v>0</v>
      </c>
      <c r="L669">
        <v>0</v>
      </c>
      <c r="M669" t="s">
        <v>2</v>
      </c>
      <c r="N669" t="str">
        <f>VLOOKUP($F669,Statistikkoder!$A$2:$C$157,3,FALSE)</f>
        <v>Personbil</v>
      </c>
    </row>
    <row r="670" spans="1:14" x14ac:dyDescent="0.2">
      <c r="A670" t="s">
        <v>205</v>
      </c>
      <c r="B670" s="1">
        <v>0.61458333333333337</v>
      </c>
      <c r="C670" t="s">
        <v>3</v>
      </c>
      <c r="D670" t="s">
        <v>4</v>
      </c>
      <c r="E670" t="s">
        <v>192</v>
      </c>
      <c r="F670">
        <v>710</v>
      </c>
      <c r="G670" t="str">
        <f>VLOOKUP(Tabel1[[#This Row],[Gruppe]],Statistikkoder!$A$1:$C$157,2,FALSE)</f>
        <v>    Forvogn &lt; 10 meter incl. fører          </v>
      </c>
      <c r="H670">
        <v>1</v>
      </c>
      <c r="I670">
        <v>1</v>
      </c>
      <c r="J670">
        <v>10</v>
      </c>
      <c r="K670">
        <f>IF(AND(Tabel1[[#This Row],[Gruppe]]&gt;=610,Tabel1[[#This Row],[Gruppe]]&lt;=765),Tabel1[[#This Row],[Dækmeter]],0)</f>
        <v>10</v>
      </c>
      <c r="L670">
        <v>0</v>
      </c>
      <c r="M670" t="s">
        <v>2</v>
      </c>
      <c r="N670" t="str">
        <f>VLOOKUP($F670,Statistikkoder!$A$2:$C$157,3,FALSE)</f>
        <v>Forvogn</v>
      </c>
    </row>
    <row r="671" spans="1:14" x14ac:dyDescent="0.2">
      <c r="A671" t="s">
        <v>205</v>
      </c>
      <c r="B671" s="1">
        <v>0.61458333333333337</v>
      </c>
      <c r="C671" t="s">
        <v>3</v>
      </c>
      <c r="D671" t="s">
        <v>4</v>
      </c>
      <c r="E671" t="s">
        <v>192</v>
      </c>
      <c r="F671">
        <v>730</v>
      </c>
      <c r="G671" t="str">
        <f>VLOOKUP(Tabel1[[#This Row],[Gruppe]],Statistikkoder!$A$1:$C$157,2,FALSE)</f>
        <v>    Sættervogn 17 m. max 40 tons            </v>
      </c>
      <c r="H671">
        <v>2</v>
      </c>
      <c r="I671">
        <v>0</v>
      </c>
      <c r="J671">
        <v>34</v>
      </c>
      <c r="K671">
        <f>IF(AND(Tabel1[[#This Row],[Gruppe]]&gt;=610,Tabel1[[#This Row],[Gruppe]]&lt;=765),Tabel1[[#This Row],[Dækmeter]],0)</f>
        <v>34</v>
      </c>
      <c r="L671">
        <v>0</v>
      </c>
      <c r="M671" t="s">
        <v>2</v>
      </c>
      <c r="N671" t="str">
        <f>VLOOKUP($F671,Statistikkoder!$A$2:$C$157,3,FALSE)</f>
        <v>Sættevogn</v>
      </c>
    </row>
    <row r="672" spans="1:14" x14ac:dyDescent="0.2">
      <c r="A672" t="s">
        <v>205</v>
      </c>
      <c r="B672" s="1">
        <v>0.61458333333333337</v>
      </c>
      <c r="C672" t="s">
        <v>3</v>
      </c>
      <c r="D672" t="s">
        <v>4</v>
      </c>
      <c r="E672" t="s">
        <v>192</v>
      </c>
      <c r="F672">
        <v>945</v>
      </c>
      <c r="G672" t="str">
        <f>VLOOKUP(Tabel1[[#This Row],[Gruppe]],Statistikkoder!$A$1:$C$157,2,FALSE)</f>
        <v xml:space="preserve">    Pendler Bil &lt; 1,95 m                            </v>
      </c>
      <c r="H672">
        <v>16</v>
      </c>
      <c r="I672">
        <v>25</v>
      </c>
      <c r="J672">
        <v>96</v>
      </c>
      <c r="K672">
        <f>IF(AND(Tabel1[[#This Row],[Gruppe]]&gt;=610,Tabel1[[#This Row],[Gruppe]]&lt;=765),Tabel1[[#This Row],[Dækmeter]],0)</f>
        <v>0</v>
      </c>
      <c r="L672">
        <v>0</v>
      </c>
      <c r="M672" t="s">
        <v>2</v>
      </c>
      <c r="N672" t="str">
        <f>VLOOKUP($F672,Statistikkoder!$A$2:$C$157,3,FALSE)</f>
        <v>Personbil</v>
      </c>
    </row>
    <row r="673" spans="1:14" x14ac:dyDescent="0.2">
      <c r="A673" t="s">
        <v>205</v>
      </c>
      <c r="B673" s="1">
        <v>0.61458333333333337</v>
      </c>
      <c r="C673" t="s">
        <v>3</v>
      </c>
      <c r="D673" t="s">
        <v>4</v>
      </c>
      <c r="E673" t="s">
        <v>192</v>
      </c>
      <c r="F673">
        <v>996</v>
      </c>
      <c r="G673" t="str">
        <f>VLOOKUP(Tabel1[[#This Row],[Gruppe]],Statistikkoder!$A$1:$C$157,2,FALSE)</f>
        <v>    Passager i køretøj                            </v>
      </c>
      <c r="H673">
        <v>0</v>
      </c>
      <c r="I673">
        <v>47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2</v>
      </c>
      <c r="N673" t="str">
        <f>VLOOKUP($F673,Statistikkoder!$A$2:$C$157,3,FALSE)</f>
        <v>Passager</v>
      </c>
    </row>
    <row r="674" spans="1:14" x14ac:dyDescent="0.2">
      <c r="A674" t="s">
        <v>205</v>
      </c>
      <c r="B674" s="1">
        <v>0.61458333333333337</v>
      </c>
      <c r="C674" t="s">
        <v>3</v>
      </c>
      <c r="D674" t="s">
        <v>4</v>
      </c>
      <c r="E674" t="s">
        <v>192</v>
      </c>
      <c r="F674">
        <v>997</v>
      </c>
      <c r="G674" t="str">
        <f>VLOOKUP(Tabel1[[#This Row],[Gruppe]],Statistikkoder!$A$1:$C$157,2,FALSE)</f>
        <v>    Passager ekstra i bil                          </v>
      </c>
      <c r="H674">
        <v>0</v>
      </c>
      <c r="I674">
        <v>1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2</v>
      </c>
      <c r="N674" t="str">
        <f>VLOOKUP($F674,Statistikkoder!$A$2:$C$157,3,FALSE)</f>
        <v>Passager</v>
      </c>
    </row>
    <row r="675" spans="1:14" x14ac:dyDescent="0.2">
      <c r="A675" t="s">
        <v>205</v>
      </c>
      <c r="B675" s="1">
        <v>0.6875</v>
      </c>
      <c r="C675" t="s">
        <v>0</v>
      </c>
      <c r="D675" t="s">
        <v>1</v>
      </c>
      <c r="E675" t="s">
        <v>192</v>
      </c>
      <c r="F675">
        <v>10</v>
      </c>
      <c r="G675" t="str">
        <f>VLOOKUP(Tabel1[[#This Row],[Gruppe]],Statistikkoder!$A$1:$C$157,2,FALSE)</f>
        <v>    Voksen gående                    </v>
      </c>
      <c r="H675">
        <v>0</v>
      </c>
      <c r="I675">
        <v>2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2</v>
      </c>
      <c r="N675" t="str">
        <f>VLOOKUP($F675,Statistikkoder!$A$2:$C$157,3,FALSE)</f>
        <v>Passager</v>
      </c>
    </row>
    <row r="676" spans="1:14" x14ac:dyDescent="0.2">
      <c r="A676" t="s">
        <v>205</v>
      </c>
      <c r="B676" s="1">
        <v>0.6875</v>
      </c>
      <c r="C676" t="s">
        <v>0</v>
      </c>
      <c r="D676" t="s">
        <v>1</v>
      </c>
      <c r="E676" t="s">
        <v>192</v>
      </c>
      <c r="F676">
        <v>15</v>
      </c>
      <c r="G676" t="str">
        <f>VLOOKUP(Tabel1[[#This Row],[Gruppe]],Statistikkoder!$A$1:$C$157,2,FALSE)</f>
        <v>    Voksen gående Pendler            </v>
      </c>
      <c r="H676">
        <v>0</v>
      </c>
      <c r="I676">
        <v>1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2</v>
      </c>
      <c r="N676" t="str">
        <f>VLOOKUP($F676,Statistikkoder!$A$2:$C$157,3,FALSE)</f>
        <v>Passager</v>
      </c>
    </row>
    <row r="677" spans="1:14" x14ac:dyDescent="0.2">
      <c r="A677" t="s">
        <v>205</v>
      </c>
      <c r="B677" s="1">
        <v>0.6875</v>
      </c>
      <c r="C677" t="s">
        <v>0</v>
      </c>
      <c r="D677" t="s">
        <v>1</v>
      </c>
      <c r="E677" t="s">
        <v>192</v>
      </c>
      <c r="F677">
        <v>40</v>
      </c>
      <c r="G677" t="str">
        <f>VLOOKUP(Tabel1[[#This Row],[Gruppe]],Statistikkoder!$A$1:$C$157,2,FALSE)</f>
        <v>    Pensionist gående                </v>
      </c>
      <c r="H677">
        <v>0</v>
      </c>
      <c r="I677">
        <v>1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2</v>
      </c>
      <c r="N677" t="str">
        <f>VLOOKUP($F677,Statistikkoder!$A$2:$C$157,3,FALSE)</f>
        <v>Passager</v>
      </c>
    </row>
    <row r="678" spans="1:14" x14ac:dyDescent="0.2">
      <c r="A678" t="s">
        <v>205</v>
      </c>
      <c r="B678" s="1">
        <v>0.6875</v>
      </c>
      <c r="C678" t="s">
        <v>0</v>
      </c>
      <c r="D678" t="s">
        <v>1</v>
      </c>
      <c r="E678" t="s">
        <v>192</v>
      </c>
      <c r="F678">
        <v>110</v>
      </c>
      <c r="G678" t="str">
        <f>VLOOKUP(Tabel1[[#This Row],[Gruppe]],Statistikkoder!$A$1:$C$157,2,FALSE)</f>
        <v>    Bil &lt; 1,95 m                            </v>
      </c>
      <c r="H678">
        <v>4</v>
      </c>
      <c r="I678">
        <v>6</v>
      </c>
      <c r="J678">
        <v>24</v>
      </c>
      <c r="K678">
        <f>IF(AND(Tabel1[[#This Row],[Gruppe]]&gt;=610,Tabel1[[#This Row],[Gruppe]]&lt;=765),Tabel1[[#This Row],[Dækmeter]],0)</f>
        <v>0</v>
      </c>
      <c r="L678">
        <v>0</v>
      </c>
      <c r="M678" t="s">
        <v>2</v>
      </c>
      <c r="N678" t="str">
        <f>VLOOKUP($F678,Statistikkoder!$A$2:$C$157,3,FALSE)</f>
        <v>Personbil</v>
      </c>
    </row>
    <row r="679" spans="1:14" x14ac:dyDescent="0.2">
      <c r="A679" t="s">
        <v>205</v>
      </c>
      <c r="B679" s="1">
        <v>0.6875</v>
      </c>
      <c r="C679" t="s">
        <v>0</v>
      </c>
      <c r="D679" t="s">
        <v>1</v>
      </c>
      <c r="E679" t="s">
        <v>192</v>
      </c>
      <c r="F679">
        <v>115</v>
      </c>
      <c r="G679" t="str">
        <f>VLOOKUP(Tabel1[[#This Row],[Gruppe]],Statistikkoder!$A$1:$C$157,2,FALSE)</f>
        <v>    Bil &lt; 1,95 m med anhænger                </v>
      </c>
      <c r="H679">
        <v>1</v>
      </c>
      <c r="I679">
        <v>3</v>
      </c>
      <c r="J679">
        <v>6</v>
      </c>
      <c r="K679">
        <f>IF(AND(Tabel1[[#This Row],[Gruppe]]&gt;=610,Tabel1[[#This Row],[Gruppe]]&lt;=765),Tabel1[[#This Row],[Dækmeter]],0)</f>
        <v>0</v>
      </c>
      <c r="L679">
        <v>0</v>
      </c>
      <c r="M679" t="s">
        <v>2</v>
      </c>
      <c r="N679" t="str">
        <f>VLOOKUP($F679,Statistikkoder!$A$2:$C$157,3,FALSE)</f>
        <v>Personbil</v>
      </c>
    </row>
    <row r="680" spans="1:14" x14ac:dyDescent="0.2">
      <c r="A680" t="s">
        <v>205</v>
      </c>
      <c r="B680" s="1">
        <v>0.6875</v>
      </c>
      <c r="C680" t="s">
        <v>0</v>
      </c>
      <c r="D680" t="s">
        <v>1</v>
      </c>
      <c r="E680" t="s">
        <v>192</v>
      </c>
      <c r="F680">
        <v>126</v>
      </c>
      <c r="G680" t="str">
        <f>VLOOKUP(Tabel1[[#This Row],[Gruppe]],Statistikkoder!$A$1:$C$157,2,FALSE)</f>
        <v xml:space="preserve">    Bil med campingvogn                     </v>
      </c>
      <c r="H680">
        <v>1</v>
      </c>
      <c r="I680">
        <v>2</v>
      </c>
      <c r="J680">
        <v>10</v>
      </c>
      <c r="K680">
        <f>IF(AND(Tabel1[[#This Row],[Gruppe]]&gt;=610,Tabel1[[#This Row],[Gruppe]]&lt;=765),Tabel1[[#This Row],[Dækmeter]],0)</f>
        <v>0</v>
      </c>
      <c r="L680">
        <v>0</v>
      </c>
      <c r="M680" t="s">
        <v>2</v>
      </c>
      <c r="N680" t="str">
        <f>VLOOKUP($F680,Statistikkoder!$A$2:$C$157,3,FALSE)</f>
        <v>Personbil</v>
      </c>
    </row>
    <row r="681" spans="1:14" x14ac:dyDescent="0.2">
      <c r="A681" t="s">
        <v>205</v>
      </c>
      <c r="B681" s="1">
        <v>0.6875</v>
      </c>
      <c r="C681" t="s">
        <v>0</v>
      </c>
      <c r="D681" t="s">
        <v>1</v>
      </c>
      <c r="E681" t="s">
        <v>192</v>
      </c>
      <c r="F681">
        <v>130</v>
      </c>
      <c r="G681" t="str">
        <f>VLOOKUP(Tabel1[[#This Row],[Gruppe]],Statistikkoder!$A$1:$C$157,2,FALSE)</f>
        <v>    Bil &lt; 1,95 m pensionist                  </v>
      </c>
      <c r="H681">
        <v>6</v>
      </c>
      <c r="I681">
        <v>8</v>
      </c>
      <c r="J681">
        <v>36</v>
      </c>
      <c r="K681">
        <f>IF(AND(Tabel1[[#This Row],[Gruppe]]&gt;=610,Tabel1[[#This Row],[Gruppe]]&lt;=765),Tabel1[[#This Row],[Dækmeter]],0)</f>
        <v>0</v>
      </c>
      <c r="L681">
        <v>0</v>
      </c>
      <c r="M681" t="s">
        <v>2</v>
      </c>
      <c r="N681" t="str">
        <f>VLOOKUP($F681,Statistikkoder!$A$2:$C$157,3,FALSE)</f>
        <v>Personbil</v>
      </c>
    </row>
    <row r="682" spans="1:14" x14ac:dyDescent="0.2">
      <c r="A682" t="s">
        <v>205</v>
      </c>
      <c r="B682" s="1">
        <v>0.6875</v>
      </c>
      <c r="C682" t="s">
        <v>0</v>
      </c>
      <c r="D682" t="s">
        <v>1</v>
      </c>
      <c r="E682" t="s">
        <v>192</v>
      </c>
      <c r="F682">
        <v>510</v>
      </c>
      <c r="G682" t="str">
        <f>VLOOKUP(Tabel1[[#This Row],[Gruppe]],Statistikkoder!$A$1:$C$157,2,FALSE)</f>
        <v>    Cykel Voksen                            </v>
      </c>
      <c r="H682">
        <v>1</v>
      </c>
      <c r="I682">
        <v>0</v>
      </c>
      <c r="J682">
        <v>1</v>
      </c>
      <c r="K682">
        <f>IF(AND(Tabel1[[#This Row],[Gruppe]]&gt;=610,Tabel1[[#This Row],[Gruppe]]&lt;=765),Tabel1[[#This Row],[Dækmeter]],0)</f>
        <v>0</v>
      </c>
      <c r="L682">
        <v>0</v>
      </c>
      <c r="M682" t="s">
        <v>2</v>
      </c>
      <c r="N682" t="str">
        <f>VLOOKUP($F682,Statistikkoder!$A$2:$C$157,3,FALSE)</f>
        <v>Cykel</v>
      </c>
    </row>
    <row r="683" spans="1:14" x14ac:dyDescent="0.2">
      <c r="A683" t="s">
        <v>205</v>
      </c>
      <c r="B683" s="1">
        <v>0.6875</v>
      </c>
      <c r="C683" t="s">
        <v>0</v>
      </c>
      <c r="D683" t="s">
        <v>1</v>
      </c>
      <c r="E683" t="s">
        <v>192</v>
      </c>
      <c r="F683">
        <v>730</v>
      </c>
      <c r="G683" t="str">
        <f>VLOOKUP(Tabel1[[#This Row],[Gruppe]],Statistikkoder!$A$1:$C$157,2,FALSE)</f>
        <v>    Sættervogn 17 m. max 40 tons            </v>
      </c>
      <c r="H683">
        <v>1</v>
      </c>
      <c r="I683">
        <v>0</v>
      </c>
      <c r="J683">
        <v>17</v>
      </c>
      <c r="K683">
        <f>IF(AND(Tabel1[[#This Row],[Gruppe]]&gt;=610,Tabel1[[#This Row],[Gruppe]]&lt;=765),Tabel1[[#This Row],[Dækmeter]],0)</f>
        <v>17</v>
      </c>
      <c r="L683">
        <v>0</v>
      </c>
      <c r="M683" t="s">
        <v>2</v>
      </c>
      <c r="N683" t="str">
        <f>VLOOKUP($F683,Statistikkoder!$A$2:$C$157,3,FALSE)</f>
        <v>Sættevogn</v>
      </c>
    </row>
    <row r="684" spans="1:14" x14ac:dyDescent="0.2">
      <c r="A684" t="s">
        <v>205</v>
      </c>
      <c r="B684" s="1">
        <v>0.6875</v>
      </c>
      <c r="C684" t="s">
        <v>0</v>
      </c>
      <c r="D684" t="s">
        <v>1</v>
      </c>
      <c r="E684" t="s">
        <v>192</v>
      </c>
      <c r="F684">
        <v>945</v>
      </c>
      <c r="G684" t="str">
        <f>VLOOKUP(Tabel1[[#This Row],[Gruppe]],Statistikkoder!$A$1:$C$157,2,FALSE)</f>
        <v xml:space="preserve">    Pendler Bil &lt; 1,95 m                            </v>
      </c>
      <c r="H684">
        <v>6</v>
      </c>
      <c r="I684">
        <v>10</v>
      </c>
      <c r="J684">
        <v>36</v>
      </c>
      <c r="K684">
        <f>IF(AND(Tabel1[[#This Row],[Gruppe]]&gt;=610,Tabel1[[#This Row],[Gruppe]]&lt;=765),Tabel1[[#This Row],[Dækmeter]],0)</f>
        <v>0</v>
      </c>
      <c r="L684">
        <v>0</v>
      </c>
      <c r="M684" t="s">
        <v>2</v>
      </c>
      <c r="N684" t="str">
        <f>VLOOKUP($F684,Statistikkoder!$A$2:$C$157,3,FALSE)</f>
        <v>Personbil</v>
      </c>
    </row>
    <row r="685" spans="1:14" x14ac:dyDescent="0.2">
      <c r="A685" t="s">
        <v>205</v>
      </c>
      <c r="B685" s="1">
        <v>0.6875</v>
      </c>
      <c r="C685" t="s">
        <v>0</v>
      </c>
      <c r="D685" t="s">
        <v>1</v>
      </c>
      <c r="E685" t="s">
        <v>192</v>
      </c>
      <c r="F685">
        <v>996</v>
      </c>
      <c r="G685" t="str">
        <f>VLOOKUP(Tabel1[[#This Row],[Gruppe]],Statistikkoder!$A$1:$C$157,2,FALSE)</f>
        <v>    Passager i køretøj                            </v>
      </c>
      <c r="H685">
        <v>0</v>
      </c>
      <c r="I685">
        <v>29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2</v>
      </c>
      <c r="N685" t="str">
        <f>VLOOKUP($F685,Statistikkoder!$A$2:$C$157,3,FALSE)</f>
        <v>Passager</v>
      </c>
    </row>
    <row r="686" spans="1:14" x14ac:dyDescent="0.2">
      <c r="A686" t="s">
        <v>205</v>
      </c>
      <c r="B686" s="1">
        <v>0.76041666666666663</v>
      </c>
      <c r="C686" t="s">
        <v>3</v>
      </c>
      <c r="D686" t="s">
        <v>4</v>
      </c>
      <c r="E686" t="s">
        <v>192</v>
      </c>
      <c r="F686">
        <v>10</v>
      </c>
      <c r="G686" t="str">
        <f>VLOOKUP(Tabel1[[#This Row],[Gruppe]],Statistikkoder!$A$1:$C$157,2,FALSE)</f>
        <v>    Voksen gående                    </v>
      </c>
      <c r="H686">
        <v>0</v>
      </c>
      <c r="I686">
        <v>7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2</v>
      </c>
      <c r="N686" t="str">
        <f>VLOOKUP($F686,Statistikkoder!$A$2:$C$157,3,FALSE)</f>
        <v>Passager</v>
      </c>
    </row>
    <row r="687" spans="1:14" x14ac:dyDescent="0.2">
      <c r="A687" t="s">
        <v>205</v>
      </c>
      <c r="B687" s="1">
        <v>0.76041666666666663</v>
      </c>
      <c r="C687" t="s">
        <v>3</v>
      </c>
      <c r="D687" t="s">
        <v>4</v>
      </c>
      <c r="E687" t="s">
        <v>192</v>
      </c>
      <c r="F687">
        <v>15</v>
      </c>
      <c r="G687" t="str">
        <f>VLOOKUP(Tabel1[[#This Row],[Gruppe]],Statistikkoder!$A$1:$C$157,2,FALSE)</f>
        <v>    Voksen gående Pendler            </v>
      </c>
      <c r="H687">
        <v>0</v>
      </c>
      <c r="I687">
        <v>4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2</v>
      </c>
      <c r="N687" t="str">
        <f>VLOOKUP($F687,Statistikkoder!$A$2:$C$157,3,FALSE)</f>
        <v>Passager</v>
      </c>
    </row>
    <row r="688" spans="1:14" x14ac:dyDescent="0.2">
      <c r="A688" t="s">
        <v>205</v>
      </c>
      <c r="B688" s="1">
        <v>0.76041666666666663</v>
      </c>
      <c r="C688" t="s">
        <v>3</v>
      </c>
      <c r="D688" t="s">
        <v>4</v>
      </c>
      <c r="E688" t="s">
        <v>192</v>
      </c>
      <c r="F688">
        <v>40</v>
      </c>
      <c r="G688" t="str">
        <f>VLOOKUP(Tabel1[[#This Row],[Gruppe]],Statistikkoder!$A$1:$C$157,2,FALSE)</f>
        <v>    Pensionist gående                </v>
      </c>
      <c r="H688">
        <v>0</v>
      </c>
      <c r="I688">
        <v>4</v>
      </c>
      <c r="J688">
        <v>0</v>
      </c>
      <c r="K688">
        <f>IF(AND(Tabel1[[#This Row],[Gruppe]]&gt;=610,Tabel1[[#This Row],[Gruppe]]&lt;=765),Tabel1[[#This Row],[Dækmeter]],0)</f>
        <v>0</v>
      </c>
      <c r="L688">
        <v>0</v>
      </c>
      <c r="M688" t="s">
        <v>2</v>
      </c>
      <c r="N688" t="str">
        <f>VLOOKUP($F688,Statistikkoder!$A$2:$C$157,3,FALSE)</f>
        <v>Passager</v>
      </c>
    </row>
    <row r="689" spans="1:14" x14ac:dyDescent="0.2">
      <c r="A689" t="s">
        <v>205</v>
      </c>
      <c r="B689" s="1">
        <v>0.76041666666666663</v>
      </c>
      <c r="C689" t="s">
        <v>3</v>
      </c>
      <c r="D689" t="s">
        <v>4</v>
      </c>
      <c r="E689" t="s">
        <v>192</v>
      </c>
      <c r="F689">
        <v>110</v>
      </c>
      <c r="G689" t="str">
        <f>VLOOKUP(Tabel1[[#This Row],[Gruppe]],Statistikkoder!$A$1:$C$157,2,FALSE)</f>
        <v>    Bil &lt; 1,95 m                            </v>
      </c>
      <c r="H689">
        <v>10</v>
      </c>
      <c r="I689">
        <v>30</v>
      </c>
      <c r="J689">
        <v>60</v>
      </c>
      <c r="K689">
        <f>IF(AND(Tabel1[[#This Row],[Gruppe]]&gt;=610,Tabel1[[#This Row],[Gruppe]]&lt;=765),Tabel1[[#This Row],[Dækmeter]],0)</f>
        <v>0</v>
      </c>
      <c r="L689">
        <v>0</v>
      </c>
      <c r="M689" t="s">
        <v>2</v>
      </c>
      <c r="N689" t="str">
        <f>VLOOKUP($F689,Statistikkoder!$A$2:$C$157,3,FALSE)</f>
        <v>Personbil</v>
      </c>
    </row>
    <row r="690" spans="1:14" x14ac:dyDescent="0.2">
      <c r="A690" t="s">
        <v>205</v>
      </c>
      <c r="B690" s="1">
        <v>0.76041666666666663</v>
      </c>
      <c r="C690" t="s">
        <v>3</v>
      </c>
      <c r="D690" t="s">
        <v>4</v>
      </c>
      <c r="E690" t="s">
        <v>192</v>
      </c>
      <c r="F690">
        <v>130</v>
      </c>
      <c r="G690" t="str">
        <f>VLOOKUP(Tabel1[[#This Row],[Gruppe]],Statistikkoder!$A$1:$C$157,2,FALSE)</f>
        <v>    Bil &lt; 1,95 m pensionist                  </v>
      </c>
      <c r="H690">
        <v>1</v>
      </c>
      <c r="I690">
        <v>1</v>
      </c>
      <c r="J690">
        <v>6</v>
      </c>
      <c r="K690">
        <f>IF(AND(Tabel1[[#This Row],[Gruppe]]&gt;=610,Tabel1[[#This Row],[Gruppe]]&lt;=765),Tabel1[[#This Row],[Dækmeter]],0)</f>
        <v>0</v>
      </c>
      <c r="L690">
        <v>0</v>
      </c>
      <c r="M690" t="s">
        <v>2</v>
      </c>
      <c r="N690" t="str">
        <f>VLOOKUP($F690,Statistikkoder!$A$2:$C$157,3,FALSE)</f>
        <v>Personbil</v>
      </c>
    </row>
    <row r="691" spans="1:14" x14ac:dyDescent="0.2">
      <c r="A691" t="s">
        <v>205</v>
      </c>
      <c r="B691" s="1">
        <v>0.76041666666666663</v>
      </c>
      <c r="C691" t="s">
        <v>3</v>
      </c>
      <c r="D691" t="s">
        <v>4</v>
      </c>
      <c r="E691" t="s">
        <v>192</v>
      </c>
      <c r="F691">
        <v>945</v>
      </c>
      <c r="G691" t="str">
        <f>VLOOKUP(Tabel1[[#This Row],[Gruppe]],Statistikkoder!$A$1:$C$157,2,FALSE)</f>
        <v xml:space="preserve">    Pendler Bil &lt; 1,95 m                            </v>
      </c>
      <c r="H691">
        <v>15</v>
      </c>
      <c r="I691">
        <v>23</v>
      </c>
      <c r="J691">
        <v>90</v>
      </c>
      <c r="K691">
        <f>IF(AND(Tabel1[[#This Row],[Gruppe]]&gt;=610,Tabel1[[#This Row],[Gruppe]]&lt;=765),Tabel1[[#This Row],[Dækmeter]],0)</f>
        <v>0</v>
      </c>
      <c r="L691">
        <v>0</v>
      </c>
      <c r="M691" t="s">
        <v>2</v>
      </c>
      <c r="N691" t="str">
        <f>VLOOKUP($F691,Statistikkoder!$A$2:$C$157,3,FALSE)</f>
        <v>Personbil</v>
      </c>
    </row>
    <row r="692" spans="1:14" x14ac:dyDescent="0.2">
      <c r="A692" t="s">
        <v>205</v>
      </c>
      <c r="B692" s="1">
        <v>0.76041666666666663</v>
      </c>
      <c r="C692" t="s">
        <v>3</v>
      </c>
      <c r="D692" t="s">
        <v>4</v>
      </c>
      <c r="E692" t="s">
        <v>192</v>
      </c>
      <c r="F692">
        <v>996</v>
      </c>
      <c r="G692" t="str">
        <f>VLOOKUP(Tabel1[[#This Row],[Gruppe]],Statistikkoder!$A$1:$C$157,2,FALSE)</f>
        <v>    Passager i køretøj                            </v>
      </c>
      <c r="H692">
        <v>0</v>
      </c>
      <c r="I692">
        <v>54</v>
      </c>
      <c r="J692">
        <v>0</v>
      </c>
      <c r="K692">
        <f>IF(AND(Tabel1[[#This Row],[Gruppe]]&gt;=610,Tabel1[[#This Row],[Gruppe]]&lt;=765),Tabel1[[#This Row],[Dækmeter]],0)</f>
        <v>0</v>
      </c>
      <c r="L692">
        <v>0</v>
      </c>
      <c r="M692" t="s">
        <v>2</v>
      </c>
      <c r="N692" t="str">
        <f>VLOOKUP($F692,Statistikkoder!$A$2:$C$157,3,FALSE)</f>
        <v>Passager</v>
      </c>
    </row>
    <row r="693" spans="1:14" x14ac:dyDescent="0.2">
      <c r="A693" t="s">
        <v>206</v>
      </c>
      <c r="B693" s="1">
        <v>0.25</v>
      </c>
      <c r="C693" t="s">
        <v>0</v>
      </c>
      <c r="D693" t="s">
        <v>1</v>
      </c>
      <c r="E693" t="s">
        <v>192</v>
      </c>
      <c r="F693">
        <v>10</v>
      </c>
      <c r="G693" t="str">
        <f>VLOOKUP(Tabel1[[#This Row],[Gruppe]],Statistikkoder!$A$1:$C$157,2,FALSE)</f>
        <v>    Voksen gående                    </v>
      </c>
      <c r="H693">
        <v>0</v>
      </c>
      <c r="I693">
        <v>4</v>
      </c>
      <c r="J693">
        <v>0</v>
      </c>
      <c r="K693">
        <f>IF(AND(Tabel1[[#This Row],[Gruppe]]&gt;=610,Tabel1[[#This Row],[Gruppe]]&lt;=765),Tabel1[[#This Row],[Dækmeter]],0)</f>
        <v>0</v>
      </c>
      <c r="L693">
        <v>0</v>
      </c>
      <c r="M693" t="s">
        <v>2</v>
      </c>
      <c r="N693" t="str">
        <f>VLOOKUP($F693,Statistikkoder!$A$2:$C$157,3,FALSE)</f>
        <v>Passager</v>
      </c>
    </row>
    <row r="694" spans="1:14" x14ac:dyDescent="0.2">
      <c r="A694" t="s">
        <v>206</v>
      </c>
      <c r="B694" s="1">
        <v>0.25</v>
      </c>
      <c r="C694" t="s">
        <v>0</v>
      </c>
      <c r="D694" t="s">
        <v>1</v>
      </c>
      <c r="E694" t="s">
        <v>192</v>
      </c>
      <c r="F694">
        <v>40</v>
      </c>
      <c r="G694" t="str">
        <f>VLOOKUP(Tabel1[[#This Row],[Gruppe]],Statistikkoder!$A$1:$C$157,2,FALSE)</f>
        <v>    Pensionist gående                </v>
      </c>
      <c r="H694">
        <v>0</v>
      </c>
      <c r="I694">
        <v>1</v>
      </c>
      <c r="J694">
        <v>0</v>
      </c>
      <c r="K694">
        <f>IF(AND(Tabel1[[#This Row],[Gruppe]]&gt;=610,Tabel1[[#This Row],[Gruppe]]&lt;=765),Tabel1[[#This Row],[Dækmeter]],0)</f>
        <v>0</v>
      </c>
      <c r="L694">
        <v>0</v>
      </c>
      <c r="M694" t="s">
        <v>2</v>
      </c>
      <c r="N694" t="str">
        <f>VLOOKUP($F694,Statistikkoder!$A$2:$C$157,3,FALSE)</f>
        <v>Passager</v>
      </c>
    </row>
    <row r="695" spans="1:14" x14ac:dyDescent="0.2">
      <c r="A695" t="s">
        <v>206</v>
      </c>
      <c r="B695" s="1">
        <v>0.25</v>
      </c>
      <c r="C695" t="s">
        <v>0</v>
      </c>
      <c r="D695" t="s">
        <v>1</v>
      </c>
      <c r="E695" t="s">
        <v>192</v>
      </c>
      <c r="F695">
        <v>110</v>
      </c>
      <c r="G695" t="str">
        <f>VLOOKUP(Tabel1[[#This Row],[Gruppe]],Statistikkoder!$A$1:$C$157,2,FALSE)</f>
        <v>    Bil &lt; 1,95 m                            </v>
      </c>
      <c r="H695">
        <v>10</v>
      </c>
      <c r="I695">
        <v>16</v>
      </c>
      <c r="J695">
        <v>60</v>
      </c>
      <c r="K695">
        <f>IF(AND(Tabel1[[#This Row],[Gruppe]]&gt;=610,Tabel1[[#This Row],[Gruppe]]&lt;=765),Tabel1[[#This Row],[Dækmeter]],0)</f>
        <v>0</v>
      </c>
      <c r="L695">
        <v>0</v>
      </c>
      <c r="M695" t="s">
        <v>2</v>
      </c>
      <c r="N695" t="str">
        <f>VLOOKUP($F695,Statistikkoder!$A$2:$C$157,3,FALSE)</f>
        <v>Personbil</v>
      </c>
    </row>
    <row r="696" spans="1:14" x14ac:dyDescent="0.2">
      <c r="A696" t="s">
        <v>206</v>
      </c>
      <c r="B696" s="1">
        <v>0.25</v>
      </c>
      <c r="C696" t="s">
        <v>0</v>
      </c>
      <c r="D696" t="s">
        <v>1</v>
      </c>
      <c r="E696" t="s">
        <v>192</v>
      </c>
      <c r="F696">
        <v>126</v>
      </c>
      <c r="G696" t="str">
        <f>VLOOKUP(Tabel1[[#This Row],[Gruppe]],Statistikkoder!$A$1:$C$157,2,FALSE)</f>
        <v xml:space="preserve">    Bil med campingvogn                     </v>
      </c>
      <c r="H696">
        <v>1</v>
      </c>
      <c r="I696">
        <v>3</v>
      </c>
      <c r="J696">
        <v>6</v>
      </c>
      <c r="K696">
        <f>IF(AND(Tabel1[[#This Row],[Gruppe]]&gt;=610,Tabel1[[#This Row],[Gruppe]]&lt;=765),Tabel1[[#This Row],[Dækmeter]],0)</f>
        <v>0</v>
      </c>
      <c r="L696">
        <v>0</v>
      </c>
      <c r="M696" t="s">
        <v>2</v>
      </c>
      <c r="N696" t="str">
        <f>VLOOKUP($F696,Statistikkoder!$A$2:$C$157,3,FALSE)</f>
        <v>Personbil</v>
      </c>
    </row>
    <row r="697" spans="1:14" x14ac:dyDescent="0.2">
      <c r="A697" t="s">
        <v>206</v>
      </c>
      <c r="B697" s="1">
        <v>0.25</v>
      </c>
      <c r="C697" t="s">
        <v>0</v>
      </c>
      <c r="D697" t="s">
        <v>1</v>
      </c>
      <c r="E697" t="s">
        <v>192</v>
      </c>
      <c r="F697">
        <v>945</v>
      </c>
      <c r="G697" t="str">
        <f>VLOOKUP(Tabel1[[#This Row],[Gruppe]],Statistikkoder!$A$1:$C$157,2,FALSE)</f>
        <v xml:space="preserve">    Pendler Bil &lt; 1,95 m                            </v>
      </c>
      <c r="H697">
        <v>7</v>
      </c>
      <c r="I697">
        <v>10</v>
      </c>
      <c r="J697">
        <v>42</v>
      </c>
      <c r="K697">
        <f>IF(AND(Tabel1[[#This Row],[Gruppe]]&gt;=610,Tabel1[[#This Row],[Gruppe]]&lt;=765),Tabel1[[#This Row],[Dækmeter]],0)</f>
        <v>0</v>
      </c>
      <c r="L697">
        <v>0</v>
      </c>
      <c r="M697" t="s">
        <v>2</v>
      </c>
      <c r="N697" t="str">
        <f>VLOOKUP($F697,Statistikkoder!$A$2:$C$157,3,FALSE)</f>
        <v>Personbil</v>
      </c>
    </row>
    <row r="698" spans="1:14" x14ac:dyDescent="0.2">
      <c r="A698" t="s">
        <v>206</v>
      </c>
      <c r="B698" s="1">
        <v>0.25</v>
      </c>
      <c r="C698" t="s">
        <v>0</v>
      </c>
      <c r="D698" t="s">
        <v>1</v>
      </c>
      <c r="E698" t="s">
        <v>192</v>
      </c>
      <c r="F698">
        <v>996</v>
      </c>
      <c r="G698" t="str">
        <f>VLOOKUP(Tabel1[[#This Row],[Gruppe]],Statistikkoder!$A$1:$C$157,2,FALSE)</f>
        <v>    Passager i køretøj                            </v>
      </c>
      <c r="H698">
        <v>0</v>
      </c>
      <c r="I698">
        <v>29</v>
      </c>
      <c r="J698">
        <v>0</v>
      </c>
      <c r="K698">
        <f>IF(AND(Tabel1[[#This Row],[Gruppe]]&gt;=610,Tabel1[[#This Row],[Gruppe]]&lt;=765),Tabel1[[#This Row],[Dækmeter]],0)</f>
        <v>0</v>
      </c>
      <c r="L698">
        <v>0</v>
      </c>
      <c r="M698" t="s">
        <v>2</v>
      </c>
      <c r="N698" t="str">
        <f>VLOOKUP($F698,Statistikkoder!$A$2:$C$157,3,FALSE)</f>
        <v>Passager</v>
      </c>
    </row>
    <row r="699" spans="1:14" x14ac:dyDescent="0.2">
      <c r="A699" t="s">
        <v>206</v>
      </c>
      <c r="B699" s="1">
        <v>0.32291666666666669</v>
      </c>
      <c r="C699" t="s">
        <v>3</v>
      </c>
      <c r="D699" t="s">
        <v>4</v>
      </c>
      <c r="E699" t="s">
        <v>192</v>
      </c>
      <c r="F699">
        <v>10</v>
      </c>
      <c r="G699" t="str">
        <f>VLOOKUP(Tabel1[[#This Row],[Gruppe]],Statistikkoder!$A$1:$C$157,2,FALSE)</f>
        <v>    Voksen gående                    </v>
      </c>
      <c r="H699">
        <v>0</v>
      </c>
      <c r="I699">
        <v>4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2</v>
      </c>
      <c r="N699" t="str">
        <f>VLOOKUP($F699,Statistikkoder!$A$2:$C$157,3,FALSE)</f>
        <v>Passager</v>
      </c>
    </row>
    <row r="700" spans="1:14" x14ac:dyDescent="0.2">
      <c r="A700" t="s">
        <v>206</v>
      </c>
      <c r="B700" s="1">
        <v>0.32291666666666669</v>
      </c>
      <c r="C700" t="s">
        <v>3</v>
      </c>
      <c r="D700" t="s">
        <v>4</v>
      </c>
      <c r="E700" t="s">
        <v>192</v>
      </c>
      <c r="F700">
        <v>110</v>
      </c>
      <c r="G700" t="str">
        <f>VLOOKUP(Tabel1[[#This Row],[Gruppe]],Statistikkoder!$A$1:$C$157,2,FALSE)</f>
        <v>    Bil &lt; 1,95 m                            </v>
      </c>
      <c r="H700">
        <v>11</v>
      </c>
      <c r="I700">
        <v>16</v>
      </c>
      <c r="J700">
        <v>66</v>
      </c>
      <c r="K700">
        <f>IF(AND(Tabel1[[#This Row],[Gruppe]]&gt;=610,Tabel1[[#This Row],[Gruppe]]&lt;=765),Tabel1[[#This Row],[Dækmeter]],0)</f>
        <v>0</v>
      </c>
      <c r="L700">
        <v>0</v>
      </c>
      <c r="M700" t="s">
        <v>2</v>
      </c>
      <c r="N700" t="str">
        <f>VLOOKUP($F700,Statistikkoder!$A$2:$C$157,3,FALSE)</f>
        <v>Personbil</v>
      </c>
    </row>
    <row r="701" spans="1:14" x14ac:dyDescent="0.2">
      <c r="A701" t="s">
        <v>206</v>
      </c>
      <c r="B701" s="1">
        <v>0.32291666666666669</v>
      </c>
      <c r="C701" t="s">
        <v>3</v>
      </c>
      <c r="D701" t="s">
        <v>4</v>
      </c>
      <c r="E701" t="s">
        <v>192</v>
      </c>
      <c r="F701">
        <v>127</v>
      </c>
      <c r="G701" t="str">
        <f>VLOOKUP(Tabel1[[#This Row],[Gruppe]],Statistikkoder!$A$1:$C$157,2,FALSE)</f>
        <v xml:space="preserve">    Bil med campingvogn pensionist          </v>
      </c>
      <c r="H701">
        <v>1</v>
      </c>
      <c r="I701">
        <v>2</v>
      </c>
      <c r="J701">
        <v>10</v>
      </c>
      <c r="K701">
        <f>IF(AND(Tabel1[[#This Row],[Gruppe]]&gt;=610,Tabel1[[#This Row],[Gruppe]]&lt;=765),Tabel1[[#This Row],[Dækmeter]],0)</f>
        <v>0</v>
      </c>
      <c r="L701">
        <v>0</v>
      </c>
      <c r="M701" t="s">
        <v>2</v>
      </c>
      <c r="N701" t="str">
        <f>VLOOKUP($F701,Statistikkoder!$A$2:$C$157,3,FALSE)</f>
        <v>Personbil</v>
      </c>
    </row>
    <row r="702" spans="1:14" x14ac:dyDescent="0.2">
      <c r="A702" t="s">
        <v>206</v>
      </c>
      <c r="B702" s="1">
        <v>0.32291666666666669</v>
      </c>
      <c r="C702" t="s">
        <v>3</v>
      </c>
      <c r="D702" t="s">
        <v>4</v>
      </c>
      <c r="E702" t="s">
        <v>192</v>
      </c>
      <c r="F702">
        <v>130</v>
      </c>
      <c r="G702" t="str">
        <f>VLOOKUP(Tabel1[[#This Row],[Gruppe]],Statistikkoder!$A$1:$C$157,2,FALSE)</f>
        <v>    Bil &lt; 1,95 m pensionist                  </v>
      </c>
      <c r="H702">
        <v>2</v>
      </c>
      <c r="I702">
        <v>2</v>
      </c>
      <c r="J702">
        <v>12</v>
      </c>
      <c r="K702">
        <f>IF(AND(Tabel1[[#This Row],[Gruppe]]&gt;=610,Tabel1[[#This Row],[Gruppe]]&lt;=765),Tabel1[[#This Row],[Dækmeter]],0)</f>
        <v>0</v>
      </c>
      <c r="L702">
        <v>0</v>
      </c>
      <c r="M702" t="s">
        <v>2</v>
      </c>
      <c r="N702" t="str">
        <f>VLOOKUP($F702,Statistikkoder!$A$2:$C$157,3,FALSE)</f>
        <v>Personbil</v>
      </c>
    </row>
    <row r="703" spans="1:14" x14ac:dyDescent="0.2">
      <c r="A703" t="s">
        <v>206</v>
      </c>
      <c r="B703" s="1">
        <v>0.32291666666666669</v>
      </c>
      <c r="C703" t="s">
        <v>3</v>
      </c>
      <c r="D703" t="s">
        <v>4</v>
      </c>
      <c r="E703" t="s">
        <v>192</v>
      </c>
      <c r="F703">
        <v>131</v>
      </c>
      <c r="G703" t="str">
        <f>VLOOKUP(Tabel1[[#This Row],[Gruppe]],Statistikkoder!$A$1:$C$157,2,FALSE)</f>
        <v>    Bil &lt; 1,95 m pensionist Pendler          </v>
      </c>
      <c r="H703">
        <v>1</v>
      </c>
      <c r="I703">
        <v>2</v>
      </c>
      <c r="J703">
        <v>6</v>
      </c>
      <c r="K703">
        <f>IF(AND(Tabel1[[#This Row],[Gruppe]]&gt;=610,Tabel1[[#This Row],[Gruppe]]&lt;=765),Tabel1[[#This Row],[Dækmeter]],0)</f>
        <v>0</v>
      </c>
      <c r="L703">
        <v>0</v>
      </c>
      <c r="M703" t="s">
        <v>2</v>
      </c>
      <c r="N703" t="str">
        <f>VLOOKUP($F703,Statistikkoder!$A$2:$C$157,3,FALSE)</f>
        <v>Personbil</v>
      </c>
    </row>
    <row r="704" spans="1:14" x14ac:dyDescent="0.2">
      <c r="A704" t="s">
        <v>206</v>
      </c>
      <c r="B704" s="1">
        <v>0.32291666666666669</v>
      </c>
      <c r="C704" t="s">
        <v>3</v>
      </c>
      <c r="D704" t="s">
        <v>4</v>
      </c>
      <c r="E704" t="s">
        <v>192</v>
      </c>
      <c r="F704">
        <v>730</v>
      </c>
      <c r="G704" t="str">
        <f>VLOOKUP(Tabel1[[#This Row],[Gruppe]],Statistikkoder!$A$1:$C$157,2,FALSE)</f>
        <v>    Sættervogn 17 m. max 40 tons            </v>
      </c>
      <c r="H704">
        <v>1</v>
      </c>
      <c r="I704">
        <v>0</v>
      </c>
      <c r="J704">
        <v>17</v>
      </c>
      <c r="K704">
        <f>IF(AND(Tabel1[[#This Row],[Gruppe]]&gt;=610,Tabel1[[#This Row],[Gruppe]]&lt;=765),Tabel1[[#This Row],[Dækmeter]],0)</f>
        <v>17</v>
      </c>
      <c r="L704">
        <v>0</v>
      </c>
      <c r="M704" t="s">
        <v>2</v>
      </c>
      <c r="N704" t="str">
        <f>VLOOKUP($F704,Statistikkoder!$A$2:$C$157,3,FALSE)</f>
        <v>Sættevogn</v>
      </c>
    </row>
    <row r="705" spans="1:14" x14ac:dyDescent="0.2">
      <c r="A705" t="s">
        <v>206</v>
      </c>
      <c r="B705" s="1">
        <v>0.32291666666666669</v>
      </c>
      <c r="C705" t="s">
        <v>3</v>
      </c>
      <c r="D705" t="s">
        <v>4</v>
      </c>
      <c r="E705" t="s">
        <v>192</v>
      </c>
      <c r="F705">
        <v>945</v>
      </c>
      <c r="G705" t="str">
        <f>VLOOKUP(Tabel1[[#This Row],[Gruppe]],Statistikkoder!$A$1:$C$157,2,FALSE)</f>
        <v xml:space="preserve">    Pendler Bil &lt; 1,95 m                            </v>
      </c>
      <c r="H705">
        <v>4</v>
      </c>
      <c r="I705">
        <v>5</v>
      </c>
      <c r="J705">
        <v>24</v>
      </c>
      <c r="K705">
        <f>IF(AND(Tabel1[[#This Row],[Gruppe]]&gt;=610,Tabel1[[#This Row],[Gruppe]]&lt;=765),Tabel1[[#This Row],[Dækmeter]],0)</f>
        <v>0</v>
      </c>
      <c r="L705">
        <v>0</v>
      </c>
      <c r="M705" t="s">
        <v>2</v>
      </c>
      <c r="N705" t="str">
        <f>VLOOKUP($F705,Statistikkoder!$A$2:$C$157,3,FALSE)</f>
        <v>Personbil</v>
      </c>
    </row>
    <row r="706" spans="1:14" x14ac:dyDescent="0.2">
      <c r="A706" t="s">
        <v>206</v>
      </c>
      <c r="B706" s="1">
        <v>0.32291666666666669</v>
      </c>
      <c r="C706" t="s">
        <v>3</v>
      </c>
      <c r="D706" t="s">
        <v>4</v>
      </c>
      <c r="E706" t="s">
        <v>192</v>
      </c>
      <c r="F706">
        <v>996</v>
      </c>
      <c r="G706" t="str">
        <f>VLOOKUP(Tabel1[[#This Row],[Gruppe]],Statistikkoder!$A$1:$C$157,2,FALSE)</f>
        <v>    Passager i køretøj                            </v>
      </c>
      <c r="H706">
        <v>0</v>
      </c>
      <c r="I706">
        <v>27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2</v>
      </c>
      <c r="N706" t="str">
        <f>VLOOKUP($F706,Statistikkoder!$A$2:$C$157,3,FALSE)</f>
        <v>Passager</v>
      </c>
    </row>
    <row r="707" spans="1:14" x14ac:dyDescent="0.2">
      <c r="A707" t="s">
        <v>206</v>
      </c>
      <c r="B707" s="1">
        <v>0.54166666666666663</v>
      </c>
      <c r="C707" t="s">
        <v>0</v>
      </c>
      <c r="D707" t="s">
        <v>1</v>
      </c>
      <c r="E707" t="s">
        <v>192</v>
      </c>
      <c r="F707">
        <v>10</v>
      </c>
      <c r="G707" t="str">
        <f>VLOOKUP(Tabel1[[#This Row],[Gruppe]],Statistikkoder!$A$1:$C$157,2,FALSE)</f>
        <v>    Voksen gående                    </v>
      </c>
      <c r="H707">
        <v>0</v>
      </c>
      <c r="I707">
        <v>7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2</v>
      </c>
      <c r="N707" t="str">
        <f>VLOOKUP($F707,Statistikkoder!$A$2:$C$157,3,FALSE)</f>
        <v>Passager</v>
      </c>
    </row>
    <row r="708" spans="1:14" x14ac:dyDescent="0.2">
      <c r="A708" t="s">
        <v>206</v>
      </c>
      <c r="B708" s="1">
        <v>0.54166666666666663</v>
      </c>
      <c r="C708" t="s">
        <v>0</v>
      </c>
      <c r="D708" t="s">
        <v>1</v>
      </c>
      <c r="E708" t="s">
        <v>192</v>
      </c>
      <c r="F708">
        <v>15</v>
      </c>
      <c r="G708" t="str">
        <f>VLOOKUP(Tabel1[[#This Row],[Gruppe]],Statistikkoder!$A$1:$C$157,2,FALSE)</f>
        <v>    Voksen gående Pendler            </v>
      </c>
      <c r="H708">
        <v>0</v>
      </c>
      <c r="I708">
        <v>1</v>
      </c>
      <c r="J708">
        <v>0</v>
      </c>
      <c r="K708">
        <f>IF(AND(Tabel1[[#This Row],[Gruppe]]&gt;=610,Tabel1[[#This Row],[Gruppe]]&lt;=765),Tabel1[[#This Row],[Dækmeter]],0)</f>
        <v>0</v>
      </c>
      <c r="L708">
        <v>0</v>
      </c>
      <c r="M708" t="s">
        <v>2</v>
      </c>
      <c r="N708" t="str">
        <f>VLOOKUP($F708,Statistikkoder!$A$2:$C$157,3,FALSE)</f>
        <v>Passager</v>
      </c>
    </row>
    <row r="709" spans="1:14" x14ac:dyDescent="0.2">
      <c r="A709" t="s">
        <v>206</v>
      </c>
      <c r="B709" s="1">
        <v>0.54166666666666663</v>
      </c>
      <c r="C709" t="s">
        <v>0</v>
      </c>
      <c r="D709" t="s">
        <v>1</v>
      </c>
      <c r="E709" t="s">
        <v>192</v>
      </c>
      <c r="F709">
        <v>25</v>
      </c>
      <c r="G709" t="str">
        <f>VLOOKUP(Tabel1[[#This Row],[Gruppe]],Statistikkoder!$A$1:$C$157,2,FALSE)</f>
        <v>    Barn 4-15 år gående              </v>
      </c>
      <c r="H709">
        <v>0</v>
      </c>
      <c r="I709">
        <v>2</v>
      </c>
      <c r="J709">
        <v>0</v>
      </c>
      <c r="K709">
        <f>IF(AND(Tabel1[[#This Row],[Gruppe]]&gt;=610,Tabel1[[#This Row],[Gruppe]]&lt;=765),Tabel1[[#This Row],[Dækmeter]],0)</f>
        <v>0</v>
      </c>
      <c r="L709">
        <v>0</v>
      </c>
      <c r="M709" t="s">
        <v>2</v>
      </c>
      <c r="N709" t="str">
        <f>VLOOKUP($F709,Statistikkoder!$A$2:$C$157,3,FALSE)</f>
        <v>Passager</v>
      </c>
    </row>
    <row r="710" spans="1:14" x14ac:dyDescent="0.2">
      <c r="A710" t="s">
        <v>206</v>
      </c>
      <c r="B710" s="1">
        <v>0.54166666666666663</v>
      </c>
      <c r="C710" t="s">
        <v>0</v>
      </c>
      <c r="D710" t="s">
        <v>1</v>
      </c>
      <c r="E710" t="s">
        <v>192</v>
      </c>
      <c r="F710">
        <v>40</v>
      </c>
      <c r="G710" t="str">
        <f>VLOOKUP(Tabel1[[#This Row],[Gruppe]],Statistikkoder!$A$1:$C$157,2,FALSE)</f>
        <v>    Pensionist gående                </v>
      </c>
      <c r="H710">
        <v>0</v>
      </c>
      <c r="I710">
        <v>1</v>
      </c>
      <c r="J710">
        <v>0</v>
      </c>
      <c r="K710">
        <f>IF(AND(Tabel1[[#This Row],[Gruppe]]&gt;=610,Tabel1[[#This Row],[Gruppe]]&lt;=765),Tabel1[[#This Row],[Dækmeter]],0)</f>
        <v>0</v>
      </c>
      <c r="L710">
        <v>0</v>
      </c>
      <c r="M710" t="s">
        <v>2</v>
      </c>
      <c r="N710" t="str">
        <f>VLOOKUP($F710,Statistikkoder!$A$2:$C$157,3,FALSE)</f>
        <v>Passager</v>
      </c>
    </row>
    <row r="711" spans="1:14" x14ac:dyDescent="0.2">
      <c r="A711" t="s">
        <v>206</v>
      </c>
      <c r="B711" s="1">
        <v>0.54166666666666663</v>
      </c>
      <c r="C711" t="s">
        <v>0</v>
      </c>
      <c r="D711" t="s">
        <v>1</v>
      </c>
      <c r="E711" t="s">
        <v>192</v>
      </c>
      <c r="F711">
        <v>110</v>
      </c>
      <c r="G711" t="str">
        <f>VLOOKUP(Tabel1[[#This Row],[Gruppe]],Statistikkoder!$A$1:$C$157,2,FALSE)</f>
        <v>    Bil &lt; 1,95 m                            </v>
      </c>
      <c r="H711">
        <v>9</v>
      </c>
      <c r="I711">
        <v>17</v>
      </c>
      <c r="J711">
        <v>54</v>
      </c>
      <c r="K711">
        <f>IF(AND(Tabel1[[#This Row],[Gruppe]]&gt;=610,Tabel1[[#This Row],[Gruppe]]&lt;=765),Tabel1[[#This Row],[Dækmeter]],0)</f>
        <v>0</v>
      </c>
      <c r="L711">
        <v>0</v>
      </c>
      <c r="M711" t="s">
        <v>2</v>
      </c>
      <c r="N711" t="str">
        <f>VLOOKUP($F711,Statistikkoder!$A$2:$C$157,3,FALSE)</f>
        <v>Personbil</v>
      </c>
    </row>
    <row r="712" spans="1:14" x14ac:dyDescent="0.2">
      <c r="A712" t="s">
        <v>206</v>
      </c>
      <c r="B712" s="1">
        <v>0.54166666666666663</v>
      </c>
      <c r="C712" t="s">
        <v>0</v>
      </c>
      <c r="D712" t="s">
        <v>1</v>
      </c>
      <c r="E712" t="s">
        <v>192</v>
      </c>
      <c r="F712">
        <v>130</v>
      </c>
      <c r="G712" t="str">
        <f>VLOOKUP(Tabel1[[#This Row],[Gruppe]],Statistikkoder!$A$1:$C$157,2,FALSE)</f>
        <v>    Bil &lt; 1,95 m pensionist                  </v>
      </c>
      <c r="H712">
        <v>2</v>
      </c>
      <c r="I712">
        <v>3</v>
      </c>
      <c r="J712">
        <v>12</v>
      </c>
      <c r="K712">
        <f>IF(AND(Tabel1[[#This Row],[Gruppe]]&gt;=610,Tabel1[[#This Row],[Gruppe]]&lt;=765),Tabel1[[#This Row],[Dækmeter]],0)</f>
        <v>0</v>
      </c>
      <c r="L712">
        <v>0</v>
      </c>
      <c r="M712" t="s">
        <v>2</v>
      </c>
      <c r="N712" t="str">
        <f>VLOOKUP($F712,Statistikkoder!$A$2:$C$157,3,FALSE)</f>
        <v>Personbil</v>
      </c>
    </row>
    <row r="713" spans="1:14" x14ac:dyDescent="0.2">
      <c r="A713" t="s">
        <v>206</v>
      </c>
      <c r="B713" s="1">
        <v>0.54166666666666663</v>
      </c>
      <c r="C713" t="s">
        <v>0</v>
      </c>
      <c r="D713" t="s">
        <v>1</v>
      </c>
      <c r="E713" t="s">
        <v>192</v>
      </c>
      <c r="F713">
        <v>131</v>
      </c>
      <c r="G713" t="str">
        <f>VLOOKUP(Tabel1[[#This Row],[Gruppe]],Statistikkoder!$A$1:$C$157,2,FALSE)</f>
        <v>    Bil &lt; 1,95 m pensionist Pendler          </v>
      </c>
      <c r="H713">
        <v>2</v>
      </c>
      <c r="I713">
        <v>4</v>
      </c>
      <c r="J713">
        <v>12</v>
      </c>
      <c r="K713">
        <f>IF(AND(Tabel1[[#This Row],[Gruppe]]&gt;=610,Tabel1[[#This Row],[Gruppe]]&lt;=765),Tabel1[[#This Row],[Dækmeter]],0)</f>
        <v>0</v>
      </c>
      <c r="L713">
        <v>0</v>
      </c>
      <c r="M713" t="s">
        <v>2</v>
      </c>
      <c r="N713" t="str">
        <f>VLOOKUP($F713,Statistikkoder!$A$2:$C$157,3,FALSE)</f>
        <v>Personbil</v>
      </c>
    </row>
    <row r="714" spans="1:14" x14ac:dyDescent="0.2">
      <c r="A714" t="s">
        <v>206</v>
      </c>
      <c r="B714" s="1">
        <v>0.54166666666666663</v>
      </c>
      <c r="C714" t="s">
        <v>0</v>
      </c>
      <c r="D714" t="s">
        <v>1</v>
      </c>
      <c r="E714" t="s">
        <v>192</v>
      </c>
      <c r="F714">
        <v>730</v>
      </c>
      <c r="G714" t="str">
        <f>VLOOKUP(Tabel1[[#This Row],[Gruppe]],Statistikkoder!$A$1:$C$157,2,FALSE)</f>
        <v>    Sættervogn 17 m. max 40 tons            </v>
      </c>
      <c r="H714">
        <v>1</v>
      </c>
      <c r="I714">
        <v>0</v>
      </c>
      <c r="J714">
        <v>17</v>
      </c>
      <c r="K714">
        <f>IF(AND(Tabel1[[#This Row],[Gruppe]]&gt;=610,Tabel1[[#This Row],[Gruppe]]&lt;=765),Tabel1[[#This Row],[Dækmeter]],0)</f>
        <v>17</v>
      </c>
      <c r="L714">
        <v>0</v>
      </c>
      <c r="M714" t="s">
        <v>2</v>
      </c>
      <c r="N714" t="str">
        <f>VLOOKUP($F714,Statistikkoder!$A$2:$C$157,3,FALSE)</f>
        <v>Sættevogn</v>
      </c>
    </row>
    <row r="715" spans="1:14" x14ac:dyDescent="0.2">
      <c r="A715" t="s">
        <v>206</v>
      </c>
      <c r="B715" s="1">
        <v>0.54166666666666663</v>
      </c>
      <c r="C715" t="s">
        <v>0</v>
      </c>
      <c r="D715" t="s">
        <v>1</v>
      </c>
      <c r="E715" t="s">
        <v>192</v>
      </c>
      <c r="F715">
        <v>945</v>
      </c>
      <c r="G715" t="str">
        <f>VLOOKUP(Tabel1[[#This Row],[Gruppe]],Statistikkoder!$A$1:$C$157,2,FALSE)</f>
        <v xml:space="preserve">    Pendler Bil &lt; 1,95 m                            </v>
      </c>
      <c r="H715">
        <v>8</v>
      </c>
      <c r="I715">
        <v>10</v>
      </c>
      <c r="J715">
        <v>48</v>
      </c>
      <c r="K715">
        <f>IF(AND(Tabel1[[#This Row],[Gruppe]]&gt;=610,Tabel1[[#This Row],[Gruppe]]&lt;=765),Tabel1[[#This Row],[Dækmeter]],0)</f>
        <v>0</v>
      </c>
      <c r="L715">
        <v>0</v>
      </c>
      <c r="M715" t="s">
        <v>2</v>
      </c>
      <c r="N715" t="str">
        <f>VLOOKUP($F715,Statistikkoder!$A$2:$C$157,3,FALSE)</f>
        <v>Personbil</v>
      </c>
    </row>
    <row r="716" spans="1:14" x14ac:dyDescent="0.2">
      <c r="A716" t="s">
        <v>206</v>
      </c>
      <c r="B716" s="1">
        <v>0.54166666666666663</v>
      </c>
      <c r="C716" t="s">
        <v>0</v>
      </c>
      <c r="D716" t="s">
        <v>1</v>
      </c>
      <c r="E716" t="s">
        <v>192</v>
      </c>
      <c r="F716">
        <v>996</v>
      </c>
      <c r="G716" t="str">
        <f>VLOOKUP(Tabel1[[#This Row],[Gruppe]],Statistikkoder!$A$1:$C$157,2,FALSE)</f>
        <v>    Passager i køretøj                            </v>
      </c>
      <c r="H716">
        <v>0</v>
      </c>
      <c r="I716">
        <v>34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2</v>
      </c>
      <c r="N716" t="str">
        <f>VLOOKUP($F716,Statistikkoder!$A$2:$C$157,3,FALSE)</f>
        <v>Passager</v>
      </c>
    </row>
    <row r="717" spans="1:14" x14ac:dyDescent="0.2">
      <c r="A717" t="s">
        <v>206</v>
      </c>
      <c r="B717" s="1">
        <v>0.61458333333333337</v>
      </c>
      <c r="C717" t="s">
        <v>3</v>
      </c>
      <c r="D717" t="s">
        <v>4</v>
      </c>
      <c r="E717" t="s">
        <v>192</v>
      </c>
      <c r="F717">
        <v>10</v>
      </c>
      <c r="G717" t="str">
        <f>VLOOKUP(Tabel1[[#This Row],[Gruppe]],Statistikkoder!$A$1:$C$157,2,FALSE)</f>
        <v>    Voksen gående                    </v>
      </c>
      <c r="H717">
        <v>0</v>
      </c>
      <c r="I717">
        <v>12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2</v>
      </c>
      <c r="N717" t="str">
        <f>VLOOKUP($F717,Statistikkoder!$A$2:$C$157,3,FALSE)</f>
        <v>Passager</v>
      </c>
    </row>
    <row r="718" spans="1:14" x14ac:dyDescent="0.2">
      <c r="A718" t="s">
        <v>206</v>
      </c>
      <c r="B718" s="1">
        <v>0.61458333333333337</v>
      </c>
      <c r="C718" t="s">
        <v>3</v>
      </c>
      <c r="D718" t="s">
        <v>4</v>
      </c>
      <c r="E718" t="s">
        <v>192</v>
      </c>
      <c r="F718">
        <v>15</v>
      </c>
      <c r="G718" t="str">
        <f>VLOOKUP(Tabel1[[#This Row],[Gruppe]],Statistikkoder!$A$1:$C$157,2,FALSE)</f>
        <v>    Voksen gående Pendler            </v>
      </c>
      <c r="H718">
        <v>0</v>
      </c>
      <c r="I718">
        <v>4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2</v>
      </c>
      <c r="N718" t="str">
        <f>VLOOKUP($F718,Statistikkoder!$A$2:$C$157,3,FALSE)</f>
        <v>Passager</v>
      </c>
    </row>
    <row r="719" spans="1:14" x14ac:dyDescent="0.2">
      <c r="A719" t="s">
        <v>206</v>
      </c>
      <c r="B719" s="1">
        <v>0.61458333333333337</v>
      </c>
      <c r="C719" t="s">
        <v>3</v>
      </c>
      <c r="D719" t="s">
        <v>4</v>
      </c>
      <c r="E719" t="s">
        <v>192</v>
      </c>
      <c r="F719">
        <v>27</v>
      </c>
      <c r="G719" t="str">
        <f>VLOOKUP(Tabel1[[#This Row],[Gruppe]],Statistikkoder!$A$1:$C$157,2,FALSE)</f>
        <v>    Barn 4-15 år gående Pendler      </v>
      </c>
      <c r="H719">
        <v>0</v>
      </c>
      <c r="I719">
        <v>1</v>
      </c>
      <c r="J719">
        <v>0</v>
      </c>
      <c r="K719">
        <f>IF(AND(Tabel1[[#This Row],[Gruppe]]&gt;=610,Tabel1[[#This Row],[Gruppe]]&lt;=765),Tabel1[[#This Row],[Dækmeter]],0)</f>
        <v>0</v>
      </c>
      <c r="L719">
        <v>0</v>
      </c>
      <c r="M719" t="s">
        <v>2</v>
      </c>
      <c r="N719" t="str">
        <f>VLOOKUP($F719,Statistikkoder!$A$2:$C$157,3,FALSE)</f>
        <v>Passager</v>
      </c>
    </row>
    <row r="720" spans="1:14" x14ac:dyDescent="0.2">
      <c r="A720" t="s">
        <v>206</v>
      </c>
      <c r="B720" s="1">
        <v>0.61458333333333337</v>
      </c>
      <c r="C720" t="s">
        <v>3</v>
      </c>
      <c r="D720" t="s">
        <v>4</v>
      </c>
      <c r="E720" t="s">
        <v>192</v>
      </c>
      <c r="F720">
        <v>31</v>
      </c>
      <c r="G720" t="str">
        <f>VLOOKUP(Tabel1[[#This Row],[Gruppe]],Statistikkoder!$A$1:$C$157,2,FALSE)</f>
        <v>    Barn  0-3 år gående              </v>
      </c>
      <c r="H720">
        <v>0</v>
      </c>
      <c r="I720">
        <v>1</v>
      </c>
      <c r="J720">
        <v>0</v>
      </c>
      <c r="K720">
        <f>IF(AND(Tabel1[[#This Row],[Gruppe]]&gt;=610,Tabel1[[#This Row],[Gruppe]]&lt;=765),Tabel1[[#This Row],[Dækmeter]],0)</f>
        <v>0</v>
      </c>
      <c r="L720">
        <v>0</v>
      </c>
      <c r="M720" t="s">
        <v>2</v>
      </c>
      <c r="N720" t="str">
        <f>VLOOKUP($F720,Statistikkoder!$A$2:$C$157,3,FALSE)</f>
        <v>Passager</v>
      </c>
    </row>
    <row r="721" spans="1:14" x14ac:dyDescent="0.2">
      <c r="A721" t="s">
        <v>206</v>
      </c>
      <c r="B721" s="1">
        <v>0.61458333333333337</v>
      </c>
      <c r="C721" t="s">
        <v>3</v>
      </c>
      <c r="D721" t="s">
        <v>4</v>
      </c>
      <c r="E721" t="s">
        <v>192</v>
      </c>
      <c r="F721">
        <v>41</v>
      </c>
      <c r="G721" t="str">
        <f>VLOOKUP(Tabel1[[#This Row],[Gruppe]],Statistikkoder!$A$1:$C$157,2,FALSE)</f>
        <v>    Pensionist gående Pendler        </v>
      </c>
      <c r="H721">
        <v>0</v>
      </c>
      <c r="I721">
        <v>1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2</v>
      </c>
      <c r="N721" t="str">
        <f>VLOOKUP($F721,Statistikkoder!$A$2:$C$157,3,FALSE)</f>
        <v>Passager</v>
      </c>
    </row>
    <row r="722" spans="1:14" x14ac:dyDescent="0.2">
      <c r="A722" t="s">
        <v>206</v>
      </c>
      <c r="B722" s="1">
        <v>0.61458333333333337</v>
      </c>
      <c r="C722" t="s">
        <v>3</v>
      </c>
      <c r="D722" t="s">
        <v>4</v>
      </c>
      <c r="E722" t="s">
        <v>192</v>
      </c>
      <c r="F722">
        <v>110</v>
      </c>
      <c r="G722" t="str">
        <f>VLOOKUP(Tabel1[[#This Row],[Gruppe]],Statistikkoder!$A$1:$C$157,2,FALSE)</f>
        <v>    Bil &lt; 1,95 m                            </v>
      </c>
      <c r="H722">
        <v>43</v>
      </c>
      <c r="I722">
        <v>103</v>
      </c>
      <c r="J722">
        <v>258</v>
      </c>
      <c r="K722">
        <f>IF(AND(Tabel1[[#This Row],[Gruppe]]&gt;=610,Tabel1[[#This Row],[Gruppe]]&lt;=765),Tabel1[[#This Row],[Dækmeter]],0)</f>
        <v>0</v>
      </c>
      <c r="L722">
        <v>0</v>
      </c>
      <c r="M722" t="s">
        <v>2</v>
      </c>
      <c r="N722" t="str">
        <f>VLOOKUP($F722,Statistikkoder!$A$2:$C$157,3,FALSE)</f>
        <v>Personbil</v>
      </c>
    </row>
    <row r="723" spans="1:14" x14ac:dyDescent="0.2">
      <c r="A723" t="s">
        <v>206</v>
      </c>
      <c r="B723" s="1">
        <v>0.61458333333333337</v>
      </c>
      <c r="C723" t="s">
        <v>3</v>
      </c>
      <c r="D723" t="s">
        <v>4</v>
      </c>
      <c r="E723" t="s">
        <v>192</v>
      </c>
      <c r="F723">
        <v>130</v>
      </c>
      <c r="G723" t="str">
        <f>VLOOKUP(Tabel1[[#This Row],[Gruppe]],Statistikkoder!$A$1:$C$157,2,FALSE)</f>
        <v>    Bil &lt; 1,95 m pensionist                  </v>
      </c>
      <c r="H723">
        <v>13</v>
      </c>
      <c r="I723">
        <v>21</v>
      </c>
      <c r="J723">
        <v>78</v>
      </c>
      <c r="K723">
        <f>IF(AND(Tabel1[[#This Row],[Gruppe]]&gt;=610,Tabel1[[#This Row],[Gruppe]]&lt;=765),Tabel1[[#This Row],[Dækmeter]],0)</f>
        <v>0</v>
      </c>
      <c r="L723">
        <v>0</v>
      </c>
      <c r="M723" t="s">
        <v>2</v>
      </c>
      <c r="N723" t="str">
        <f>VLOOKUP($F723,Statistikkoder!$A$2:$C$157,3,FALSE)</f>
        <v>Personbil</v>
      </c>
    </row>
    <row r="724" spans="1:14" x14ac:dyDescent="0.2">
      <c r="A724" t="s">
        <v>206</v>
      </c>
      <c r="B724" s="1">
        <v>0.61458333333333337</v>
      </c>
      <c r="C724" t="s">
        <v>3</v>
      </c>
      <c r="D724" t="s">
        <v>4</v>
      </c>
      <c r="E724" t="s">
        <v>192</v>
      </c>
      <c r="F724">
        <v>340</v>
      </c>
      <c r="G724" t="str">
        <f>VLOOKUP(Tabel1[[#This Row],[Gruppe]],Statistikkoder!$A$1:$C$157,2,FALSE)</f>
        <v>    Autocamper &lt; 12 meter pensionist      </v>
      </c>
      <c r="H724">
        <v>1</v>
      </c>
      <c r="I724">
        <v>2</v>
      </c>
      <c r="J724">
        <v>10</v>
      </c>
      <c r="K724">
        <f>IF(AND(Tabel1[[#This Row],[Gruppe]]&gt;=610,Tabel1[[#This Row],[Gruppe]]&lt;=765),Tabel1[[#This Row],[Dækmeter]],0)</f>
        <v>0</v>
      </c>
      <c r="L724">
        <v>0</v>
      </c>
      <c r="M724" t="s">
        <v>2</v>
      </c>
      <c r="N724" t="str">
        <f>VLOOKUP($F724,Statistikkoder!$A$2:$C$157,3,FALSE)</f>
        <v>Autocamper</v>
      </c>
    </row>
    <row r="725" spans="1:14" x14ac:dyDescent="0.2">
      <c r="A725" t="s">
        <v>206</v>
      </c>
      <c r="B725" s="1">
        <v>0.61458333333333337</v>
      </c>
      <c r="C725" t="s">
        <v>3</v>
      </c>
      <c r="D725" t="s">
        <v>4</v>
      </c>
      <c r="E725" t="s">
        <v>192</v>
      </c>
      <c r="F725">
        <v>730</v>
      </c>
      <c r="G725" t="str">
        <f>VLOOKUP(Tabel1[[#This Row],[Gruppe]],Statistikkoder!$A$1:$C$157,2,FALSE)</f>
        <v>    Sættervogn 17 m. max 40 tons            </v>
      </c>
      <c r="H725">
        <v>1</v>
      </c>
      <c r="I725">
        <v>0</v>
      </c>
      <c r="J725">
        <v>17</v>
      </c>
      <c r="K725">
        <f>IF(AND(Tabel1[[#This Row],[Gruppe]]&gt;=610,Tabel1[[#This Row],[Gruppe]]&lt;=765),Tabel1[[#This Row],[Dækmeter]],0)</f>
        <v>17</v>
      </c>
      <c r="L725">
        <v>0</v>
      </c>
      <c r="M725" t="s">
        <v>2</v>
      </c>
      <c r="N725" t="str">
        <f>VLOOKUP($F725,Statistikkoder!$A$2:$C$157,3,FALSE)</f>
        <v>Sættevogn</v>
      </c>
    </row>
    <row r="726" spans="1:14" x14ac:dyDescent="0.2">
      <c r="A726" t="s">
        <v>206</v>
      </c>
      <c r="B726" s="1">
        <v>0.61458333333333337</v>
      </c>
      <c r="C726" t="s">
        <v>3</v>
      </c>
      <c r="D726" t="s">
        <v>4</v>
      </c>
      <c r="E726" t="s">
        <v>192</v>
      </c>
      <c r="F726">
        <v>945</v>
      </c>
      <c r="G726" t="str">
        <f>VLOOKUP(Tabel1[[#This Row],[Gruppe]],Statistikkoder!$A$1:$C$157,2,FALSE)</f>
        <v xml:space="preserve">    Pendler Bil &lt; 1,95 m                            </v>
      </c>
      <c r="H726">
        <v>22</v>
      </c>
      <c r="I726">
        <v>46</v>
      </c>
      <c r="J726">
        <v>132</v>
      </c>
      <c r="K726">
        <f>IF(AND(Tabel1[[#This Row],[Gruppe]]&gt;=610,Tabel1[[#This Row],[Gruppe]]&lt;=765),Tabel1[[#This Row],[Dækmeter]],0)</f>
        <v>0</v>
      </c>
      <c r="L726">
        <v>0</v>
      </c>
      <c r="M726" t="s">
        <v>2</v>
      </c>
      <c r="N726" t="str">
        <f>VLOOKUP($F726,Statistikkoder!$A$2:$C$157,3,FALSE)</f>
        <v>Personbil</v>
      </c>
    </row>
    <row r="727" spans="1:14" x14ac:dyDescent="0.2">
      <c r="A727" t="s">
        <v>206</v>
      </c>
      <c r="B727" s="1">
        <v>0.61458333333333337</v>
      </c>
      <c r="C727" t="s">
        <v>3</v>
      </c>
      <c r="D727" t="s">
        <v>4</v>
      </c>
      <c r="E727" t="s">
        <v>192</v>
      </c>
      <c r="F727">
        <v>996</v>
      </c>
      <c r="G727" t="str">
        <f>VLOOKUP(Tabel1[[#This Row],[Gruppe]],Statistikkoder!$A$1:$C$157,2,FALSE)</f>
        <v>    Passager i køretøj                            </v>
      </c>
      <c r="H727">
        <v>0</v>
      </c>
      <c r="I727">
        <v>172</v>
      </c>
      <c r="J727">
        <v>0</v>
      </c>
      <c r="K727">
        <f>IF(AND(Tabel1[[#This Row],[Gruppe]]&gt;=610,Tabel1[[#This Row],[Gruppe]]&lt;=765),Tabel1[[#This Row],[Dækmeter]],0)</f>
        <v>0</v>
      </c>
      <c r="L727">
        <v>0</v>
      </c>
      <c r="M727" t="s">
        <v>2</v>
      </c>
      <c r="N727" t="str">
        <f>VLOOKUP($F727,Statistikkoder!$A$2:$C$157,3,FALSE)</f>
        <v>Passager</v>
      </c>
    </row>
    <row r="728" spans="1:14" x14ac:dyDescent="0.2">
      <c r="A728" t="s">
        <v>206</v>
      </c>
      <c r="B728" s="1">
        <v>0.61458333333333337</v>
      </c>
      <c r="C728" t="s">
        <v>3</v>
      </c>
      <c r="D728" t="s">
        <v>4</v>
      </c>
      <c r="E728" t="s">
        <v>192</v>
      </c>
      <c r="F728">
        <v>997</v>
      </c>
      <c r="G728" t="str">
        <f>VLOOKUP(Tabel1[[#This Row],[Gruppe]],Statistikkoder!$A$1:$C$157,2,FALSE)</f>
        <v>    Passager ekstra i bil                          </v>
      </c>
      <c r="H728">
        <v>0</v>
      </c>
      <c r="I728">
        <v>2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2</v>
      </c>
      <c r="N728" t="str">
        <f>VLOOKUP($F728,Statistikkoder!$A$2:$C$157,3,FALSE)</f>
        <v>Passager</v>
      </c>
    </row>
    <row r="729" spans="1:14" x14ac:dyDescent="0.2">
      <c r="A729" t="s">
        <v>206</v>
      </c>
      <c r="B729" s="1">
        <v>0.6875</v>
      </c>
      <c r="C729" t="s">
        <v>0</v>
      </c>
      <c r="D729" t="s">
        <v>1</v>
      </c>
      <c r="E729" t="s">
        <v>192</v>
      </c>
      <c r="F729">
        <v>10</v>
      </c>
      <c r="G729" t="str">
        <f>VLOOKUP(Tabel1[[#This Row],[Gruppe]],Statistikkoder!$A$1:$C$157,2,FALSE)</f>
        <v>    Voksen gående                    </v>
      </c>
      <c r="H729">
        <v>0</v>
      </c>
      <c r="I729">
        <v>2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2</v>
      </c>
      <c r="N729" t="str">
        <f>VLOOKUP($F729,Statistikkoder!$A$2:$C$157,3,FALSE)</f>
        <v>Passager</v>
      </c>
    </row>
    <row r="730" spans="1:14" x14ac:dyDescent="0.2">
      <c r="A730" t="s">
        <v>206</v>
      </c>
      <c r="B730" s="1">
        <v>0.6875</v>
      </c>
      <c r="C730" t="s">
        <v>0</v>
      </c>
      <c r="D730" t="s">
        <v>1</v>
      </c>
      <c r="E730" t="s">
        <v>192</v>
      </c>
      <c r="F730">
        <v>40</v>
      </c>
      <c r="G730" t="str">
        <f>VLOOKUP(Tabel1[[#This Row],[Gruppe]],Statistikkoder!$A$1:$C$157,2,FALSE)</f>
        <v>    Pensionist gående                </v>
      </c>
      <c r="H730">
        <v>0</v>
      </c>
      <c r="I730">
        <v>2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2</v>
      </c>
      <c r="N730" t="str">
        <f>VLOOKUP($F730,Statistikkoder!$A$2:$C$157,3,FALSE)</f>
        <v>Passager</v>
      </c>
    </row>
    <row r="731" spans="1:14" x14ac:dyDescent="0.2">
      <c r="A731" t="s">
        <v>206</v>
      </c>
      <c r="B731" s="1">
        <v>0.6875</v>
      </c>
      <c r="C731" t="s">
        <v>0</v>
      </c>
      <c r="D731" t="s">
        <v>1</v>
      </c>
      <c r="E731" t="s">
        <v>192</v>
      </c>
      <c r="F731">
        <v>110</v>
      </c>
      <c r="G731" t="str">
        <f>VLOOKUP(Tabel1[[#This Row],[Gruppe]],Statistikkoder!$A$1:$C$157,2,FALSE)</f>
        <v>    Bil &lt; 1,95 m                            </v>
      </c>
      <c r="H731">
        <v>5</v>
      </c>
      <c r="I731">
        <v>11</v>
      </c>
      <c r="J731">
        <v>30</v>
      </c>
      <c r="K731">
        <f>IF(AND(Tabel1[[#This Row],[Gruppe]]&gt;=610,Tabel1[[#This Row],[Gruppe]]&lt;=765),Tabel1[[#This Row],[Dækmeter]],0)</f>
        <v>0</v>
      </c>
      <c r="L731">
        <v>0</v>
      </c>
      <c r="M731" t="s">
        <v>2</v>
      </c>
      <c r="N731" t="str">
        <f>VLOOKUP($F731,Statistikkoder!$A$2:$C$157,3,FALSE)</f>
        <v>Personbil</v>
      </c>
    </row>
    <row r="732" spans="1:14" x14ac:dyDescent="0.2">
      <c r="A732" t="s">
        <v>206</v>
      </c>
      <c r="B732" s="1">
        <v>0.6875</v>
      </c>
      <c r="C732" t="s">
        <v>0</v>
      </c>
      <c r="D732" t="s">
        <v>1</v>
      </c>
      <c r="E732" t="s">
        <v>192</v>
      </c>
      <c r="F732">
        <v>130</v>
      </c>
      <c r="G732" t="str">
        <f>VLOOKUP(Tabel1[[#This Row],[Gruppe]],Statistikkoder!$A$1:$C$157,2,FALSE)</f>
        <v>    Bil &lt; 1,95 m pensionist                  </v>
      </c>
      <c r="H732">
        <v>3</v>
      </c>
      <c r="I732">
        <v>4</v>
      </c>
      <c r="J732">
        <v>18</v>
      </c>
      <c r="K732">
        <f>IF(AND(Tabel1[[#This Row],[Gruppe]]&gt;=610,Tabel1[[#This Row],[Gruppe]]&lt;=765),Tabel1[[#This Row],[Dækmeter]],0)</f>
        <v>0</v>
      </c>
      <c r="L732">
        <v>0</v>
      </c>
      <c r="M732" t="s">
        <v>2</v>
      </c>
      <c r="N732" t="str">
        <f>VLOOKUP($F732,Statistikkoder!$A$2:$C$157,3,FALSE)</f>
        <v>Personbil</v>
      </c>
    </row>
    <row r="733" spans="1:14" x14ac:dyDescent="0.2">
      <c r="A733" t="s">
        <v>206</v>
      </c>
      <c r="B733" s="1">
        <v>0.6875</v>
      </c>
      <c r="C733" t="s">
        <v>0</v>
      </c>
      <c r="D733" t="s">
        <v>1</v>
      </c>
      <c r="E733" t="s">
        <v>192</v>
      </c>
      <c r="F733">
        <v>131</v>
      </c>
      <c r="G733" t="str">
        <f>VLOOKUP(Tabel1[[#This Row],[Gruppe]],Statistikkoder!$A$1:$C$157,2,FALSE)</f>
        <v>    Bil &lt; 1,95 m pensionist Pendler          </v>
      </c>
      <c r="H733">
        <v>1</v>
      </c>
      <c r="I733">
        <v>1</v>
      </c>
      <c r="J733">
        <v>6</v>
      </c>
      <c r="K733">
        <f>IF(AND(Tabel1[[#This Row],[Gruppe]]&gt;=610,Tabel1[[#This Row],[Gruppe]]&lt;=765),Tabel1[[#This Row],[Dækmeter]],0)</f>
        <v>0</v>
      </c>
      <c r="L733">
        <v>0</v>
      </c>
      <c r="M733" t="s">
        <v>2</v>
      </c>
      <c r="N733" t="str">
        <f>VLOOKUP($F733,Statistikkoder!$A$2:$C$157,3,FALSE)</f>
        <v>Personbil</v>
      </c>
    </row>
    <row r="734" spans="1:14" x14ac:dyDescent="0.2">
      <c r="A734" t="s">
        <v>206</v>
      </c>
      <c r="B734" s="1">
        <v>0.6875</v>
      </c>
      <c r="C734" t="s">
        <v>0</v>
      </c>
      <c r="D734" t="s">
        <v>1</v>
      </c>
      <c r="E734" t="s">
        <v>192</v>
      </c>
      <c r="F734">
        <v>945</v>
      </c>
      <c r="G734" t="str">
        <f>VLOOKUP(Tabel1[[#This Row],[Gruppe]],Statistikkoder!$A$1:$C$157,2,FALSE)</f>
        <v xml:space="preserve">    Pendler Bil &lt; 1,95 m                            </v>
      </c>
      <c r="H734">
        <v>2</v>
      </c>
      <c r="I734">
        <v>5</v>
      </c>
      <c r="J734">
        <v>12</v>
      </c>
      <c r="K734">
        <f>IF(AND(Tabel1[[#This Row],[Gruppe]]&gt;=610,Tabel1[[#This Row],[Gruppe]]&lt;=765),Tabel1[[#This Row],[Dækmeter]],0)</f>
        <v>0</v>
      </c>
      <c r="L734">
        <v>0</v>
      </c>
      <c r="M734" t="s">
        <v>2</v>
      </c>
      <c r="N734" t="str">
        <f>VLOOKUP($F734,Statistikkoder!$A$2:$C$157,3,FALSE)</f>
        <v>Personbil</v>
      </c>
    </row>
    <row r="735" spans="1:14" x14ac:dyDescent="0.2">
      <c r="A735" t="s">
        <v>206</v>
      </c>
      <c r="B735" s="1">
        <v>0.6875</v>
      </c>
      <c r="C735" t="s">
        <v>0</v>
      </c>
      <c r="D735" t="s">
        <v>1</v>
      </c>
      <c r="E735" t="s">
        <v>192</v>
      </c>
      <c r="F735">
        <v>996</v>
      </c>
      <c r="G735" t="str">
        <f>VLOOKUP(Tabel1[[#This Row],[Gruppe]],Statistikkoder!$A$1:$C$157,2,FALSE)</f>
        <v>    Passager i køretøj                            </v>
      </c>
      <c r="H735">
        <v>0</v>
      </c>
      <c r="I735">
        <v>21</v>
      </c>
      <c r="J735">
        <v>0</v>
      </c>
      <c r="K735">
        <f>IF(AND(Tabel1[[#This Row],[Gruppe]]&gt;=610,Tabel1[[#This Row],[Gruppe]]&lt;=765),Tabel1[[#This Row],[Dækmeter]],0)</f>
        <v>0</v>
      </c>
      <c r="L735">
        <v>0</v>
      </c>
      <c r="M735" t="s">
        <v>2</v>
      </c>
      <c r="N735" t="str">
        <f>VLOOKUP($F735,Statistikkoder!$A$2:$C$157,3,FALSE)</f>
        <v>Passager</v>
      </c>
    </row>
    <row r="736" spans="1:14" x14ac:dyDescent="0.2">
      <c r="A736" t="s">
        <v>206</v>
      </c>
      <c r="B736" s="1">
        <v>0.6875</v>
      </c>
      <c r="C736" t="s">
        <v>0</v>
      </c>
      <c r="D736" t="s">
        <v>1</v>
      </c>
      <c r="E736" t="s">
        <v>192</v>
      </c>
      <c r="F736">
        <v>997</v>
      </c>
      <c r="G736" t="str">
        <f>VLOOKUP(Tabel1[[#This Row],[Gruppe]],Statistikkoder!$A$1:$C$157,2,FALSE)</f>
        <v>    Passager ekstra i bil                          </v>
      </c>
      <c r="H736">
        <v>0</v>
      </c>
      <c r="I736">
        <v>1</v>
      </c>
      <c r="J736">
        <v>0</v>
      </c>
      <c r="K736">
        <f>IF(AND(Tabel1[[#This Row],[Gruppe]]&gt;=610,Tabel1[[#This Row],[Gruppe]]&lt;=765),Tabel1[[#This Row],[Dækmeter]],0)</f>
        <v>0</v>
      </c>
      <c r="L736">
        <v>0</v>
      </c>
      <c r="M736" t="s">
        <v>2</v>
      </c>
      <c r="N736" t="str">
        <f>VLOOKUP($F736,Statistikkoder!$A$2:$C$157,3,FALSE)</f>
        <v>Passager</v>
      </c>
    </row>
    <row r="737" spans="1:14" x14ac:dyDescent="0.2">
      <c r="A737" t="s">
        <v>206</v>
      </c>
      <c r="B737" s="1">
        <v>0.76041666666666663</v>
      </c>
      <c r="C737" t="s">
        <v>3</v>
      </c>
      <c r="D737" t="s">
        <v>4</v>
      </c>
      <c r="E737" t="s">
        <v>192</v>
      </c>
      <c r="F737">
        <v>10</v>
      </c>
      <c r="G737" t="str">
        <f>VLOOKUP(Tabel1[[#This Row],[Gruppe]],Statistikkoder!$A$1:$C$157,2,FALSE)</f>
        <v>    Voksen gående                    </v>
      </c>
      <c r="H737">
        <v>0</v>
      </c>
      <c r="I737">
        <v>20</v>
      </c>
      <c r="J737">
        <v>0</v>
      </c>
      <c r="K737">
        <f>IF(AND(Tabel1[[#This Row],[Gruppe]]&gt;=610,Tabel1[[#This Row],[Gruppe]]&lt;=765),Tabel1[[#This Row],[Dækmeter]],0)</f>
        <v>0</v>
      </c>
      <c r="L737">
        <v>0</v>
      </c>
      <c r="M737" t="s">
        <v>2</v>
      </c>
      <c r="N737" t="str">
        <f>VLOOKUP($F737,Statistikkoder!$A$2:$C$157,3,FALSE)</f>
        <v>Passager</v>
      </c>
    </row>
    <row r="738" spans="1:14" x14ac:dyDescent="0.2">
      <c r="A738" t="s">
        <v>206</v>
      </c>
      <c r="B738" s="1">
        <v>0.76041666666666663</v>
      </c>
      <c r="C738" t="s">
        <v>3</v>
      </c>
      <c r="D738" t="s">
        <v>4</v>
      </c>
      <c r="E738" t="s">
        <v>192</v>
      </c>
      <c r="F738">
        <v>15</v>
      </c>
      <c r="G738" t="str">
        <f>VLOOKUP(Tabel1[[#This Row],[Gruppe]],Statistikkoder!$A$1:$C$157,2,FALSE)</f>
        <v>    Voksen gående Pendler            </v>
      </c>
      <c r="H738">
        <v>0</v>
      </c>
      <c r="I738">
        <v>4</v>
      </c>
      <c r="J738">
        <v>0</v>
      </c>
      <c r="K738">
        <f>IF(AND(Tabel1[[#This Row],[Gruppe]]&gt;=610,Tabel1[[#This Row],[Gruppe]]&lt;=765),Tabel1[[#This Row],[Dækmeter]],0)</f>
        <v>0</v>
      </c>
      <c r="L738">
        <v>0</v>
      </c>
      <c r="M738" t="s">
        <v>2</v>
      </c>
      <c r="N738" t="str">
        <f>VLOOKUP($F738,Statistikkoder!$A$2:$C$157,3,FALSE)</f>
        <v>Passager</v>
      </c>
    </row>
    <row r="739" spans="1:14" x14ac:dyDescent="0.2">
      <c r="A739" t="s">
        <v>206</v>
      </c>
      <c r="B739" s="1">
        <v>0.76041666666666663</v>
      </c>
      <c r="C739" t="s">
        <v>3</v>
      </c>
      <c r="D739" t="s">
        <v>4</v>
      </c>
      <c r="E739" t="s">
        <v>192</v>
      </c>
      <c r="F739">
        <v>25</v>
      </c>
      <c r="G739" t="str">
        <f>VLOOKUP(Tabel1[[#This Row],[Gruppe]],Statistikkoder!$A$1:$C$157,2,FALSE)</f>
        <v>    Barn 4-15 år gående              </v>
      </c>
      <c r="H739">
        <v>0</v>
      </c>
      <c r="I739">
        <v>3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2</v>
      </c>
      <c r="N739" t="str">
        <f>VLOOKUP($F739,Statistikkoder!$A$2:$C$157,3,FALSE)</f>
        <v>Passager</v>
      </c>
    </row>
    <row r="740" spans="1:14" x14ac:dyDescent="0.2">
      <c r="A740" t="s">
        <v>206</v>
      </c>
      <c r="B740" s="1">
        <v>0.76041666666666663</v>
      </c>
      <c r="C740" t="s">
        <v>3</v>
      </c>
      <c r="D740" t="s">
        <v>4</v>
      </c>
      <c r="E740" t="s">
        <v>192</v>
      </c>
      <c r="F740">
        <v>31</v>
      </c>
      <c r="G740" t="str">
        <f>VLOOKUP(Tabel1[[#This Row],[Gruppe]],Statistikkoder!$A$1:$C$157,2,FALSE)</f>
        <v>    Barn  0-3 år gående              </v>
      </c>
      <c r="H740">
        <v>0</v>
      </c>
      <c r="I740">
        <v>1</v>
      </c>
      <c r="J740">
        <v>0</v>
      </c>
      <c r="K740">
        <f>IF(AND(Tabel1[[#This Row],[Gruppe]]&gt;=610,Tabel1[[#This Row],[Gruppe]]&lt;=765),Tabel1[[#This Row],[Dækmeter]],0)</f>
        <v>0</v>
      </c>
      <c r="L740">
        <v>0</v>
      </c>
      <c r="M740" t="s">
        <v>2</v>
      </c>
      <c r="N740" t="str">
        <f>VLOOKUP($F740,Statistikkoder!$A$2:$C$157,3,FALSE)</f>
        <v>Passager</v>
      </c>
    </row>
    <row r="741" spans="1:14" x14ac:dyDescent="0.2">
      <c r="A741" t="s">
        <v>206</v>
      </c>
      <c r="B741" s="1">
        <v>0.76041666666666663</v>
      </c>
      <c r="C741" t="s">
        <v>3</v>
      </c>
      <c r="D741" t="s">
        <v>4</v>
      </c>
      <c r="E741" t="s">
        <v>192</v>
      </c>
      <c r="F741">
        <v>40</v>
      </c>
      <c r="G741" t="str">
        <f>VLOOKUP(Tabel1[[#This Row],[Gruppe]],Statistikkoder!$A$1:$C$157,2,FALSE)</f>
        <v>    Pensionist gående                </v>
      </c>
      <c r="H741">
        <v>0</v>
      </c>
      <c r="I741">
        <v>3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2</v>
      </c>
      <c r="N741" t="str">
        <f>VLOOKUP($F741,Statistikkoder!$A$2:$C$157,3,FALSE)</f>
        <v>Passager</v>
      </c>
    </row>
    <row r="742" spans="1:14" x14ac:dyDescent="0.2">
      <c r="A742" t="s">
        <v>206</v>
      </c>
      <c r="B742" s="1">
        <v>0.76041666666666663</v>
      </c>
      <c r="C742" t="s">
        <v>3</v>
      </c>
      <c r="D742" t="s">
        <v>4</v>
      </c>
      <c r="E742" t="s">
        <v>192</v>
      </c>
      <c r="F742">
        <v>110</v>
      </c>
      <c r="G742" t="str">
        <f>VLOOKUP(Tabel1[[#This Row],[Gruppe]],Statistikkoder!$A$1:$C$157,2,FALSE)</f>
        <v>    Bil &lt; 1,95 m                            </v>
      </c>
      <c r="H742">
        <v>19</v>
      </c>
      <c r="I742">
        <v>51</v>
      </c>
      <c r="J742">
        <v>114</v>
      </c>
      <c r="K742">
        <f>IF(AND(Tabel1[[#This Row],[Gruppe]]&gt;=610,Tabel1[[#This Row],[Gruppe]]&lt;=765),Tabel1[[#This Row],[Dækmeter]],0)</f>
        <v>0</v>
      </c>
      <c r="L742">
        <v>0</v>
      </c>
      <c r="M742" t="s">
        <v>2</v>
      </c>
      <c r="N742" t="str">
        <f>VLOOKUP($F742,Statistikkoder!$A$2:$C$157,3,FALSE)</f>
        <v>Personbil</v>
      </c>
    </row>
    <row r="743" spans="1:14" x14ac:dyDescent="0.2">
      <c r="A743" t="s">
        <v>206</v>
      </c>
      <c r="B743" s="1">
        <v>0.76041666666666663</v>
      </c>
      <c r="C743" t="s">
        <v>3</v>
      </c>
      <c r="D743" t="s">
        <v>4</v>
      </c>
      <c r="E743" t="s">
        <v>192</v>
      </c>
      <c r="F743">
        <v>120</v>
      </c>
      <c r="G743" t="str">
        <f>VLOOKUP(Tabel1[[#This Row],[Gruppe]],Statistikkoder!$A$1:$C$157,2,FALSE)</f>
        <v>    Bil &gt; 1,95 m                            </v>
      </c>
      <c r="H743">
        <v>2</v>
      </c>
      <c r="I743">
        <v>3</v>
      </c>
      <c r="J743">
        <v>12</v>
      </c>
      <c r="K743">
        <f>IF(AND(Tabel1[[#This Row],[Gruppe]]&gt;=610,Tabel1[[#This Row],[Gruppe]]&lt;=765),Tabel1[[#This Row],[Dækmeter]],0)</f>
        <v>0</v>
      </c>
      <c r="L743">
        <v>0</v>
      </c>
      <c r="M743" t="s">
        <v>2</v>
      </c>
      <c r="N743" t="str">
        <f>VLOOKUP($F743,Statistikkoder!$A$2:$C$157,3,FALSE)</f>
        <v>Personbil</v>
      </c>
    </row>
    <row r="744" spans="1:14" x14ac:dyDescent="0.2">
      <c r="A744" t="s">
        <v>206</v>
      </c>
      <c r="B744" s="1">
        <v>0.76041666666666663</v>
      </c>
      <c r="C744" t="s">
        <v>3</v>
      </c>
      <c r="D744" t="s">
        <v>4</v>
      </c>
      <c r="E744" t="s">
        <v>192</v>
      </c>
      <c r="F744">
        <v>130</v>
      </c>
      <c r="G744" t="str">
        <f>VLOOKUP(Tabel1[[#This Row],[Gruppe]],Statistikkoder!$A$1:$C$157,2,FALSE)</f>
        <v>    Bil &lt; 1,95 m pensionist                  </v>
      </c>
      <c r="H744">
        <v>6</v>
      </c>
      <c r="I744">
        <v>9</v>
      </c>
      <c r="J744">
        <v>36</v>
      </c>
      <c r="K744">
        <f>IF(AND(Tabel1[[#This Row],[Gruppe]]&gt;=610,Tabel1[[#This Row],[Gruppe]]&lt;=765),Tabel1[[#This Row],[Dækmeter]],0)</f>
        <v>0</v>
      </c>
      <c r="L744">
        <v>0</v>
      </c>
      <c r="M744" t="s">
        <v>2</v>
      </c>
      <c r="N744" t="str">
        <f>VLOOKUP($F744,Statistikkoder!$A$2:$C$157,3,FALSE)</f>
        <v>Personbil</v>
      </c>
    </row>
    <row r="745" spans="1:14" x14ac:dyDescent="0.2">
      <c r="A745" t="s">
        <v>206</v>
      </c>
      <c r="B745" s="1">
        <v>0.76041666666666663</v>
      </c>
      <c r="C745" t="s">
        <v>3</v>
      </c>
      <c r="D745" t="s">
        <v>4</v>
      </c>
      <c r="E745" t="s">
        <v>192</v>
      </c>
      <c r="F745">
        <v>945</v>
      </c>
      <c r="G745" t="str">
        <f>VLOOKUP(Tabel1[[#This Row],[Gruppe]],Statistikkoder!$A$1:$C$157,2,FALSE)</f>
        <v xml:space="preserve">    Pendler Bil &lt; 1,95 m                            </v>
      </c>
      <c r="H745">
        <v>32</v>
      </c>
      <c r="I745">
        <v>77</v>
      </c>
      <c r="J745">
        <v>192</v>
      </c>
      <c r="K745">
        <f>IF(AND(Tabel1[[#This Row],[Gruppe]]&gt;=610,Tabel1[[#This Row],[Gruppe]]&lt;=765),Tabel1[[#This Row],[Dækmeter]],0)</f>
        <v>0</v>
      </c>
      <c r="L745">
        <v>0</v>
      </c>
      <c r="M745" t="s">
        <v>2</v>
      </c>
      <c r="N745" t="str">
        <f>VLOOKUP($F745,Statistikkoder!$A$2:$C$157,3,FALSE)</f>
        <v>Personbil</v>
      </c>
    </row>
    <row r="746" spans="1:14" x14ac:dyDescent="0.2">
      <c r="A746" t="s">
        <v>206</v>
      </c>
      <c r="B746" s="1">
        <v>0.76041666666666663</v>
      </c>
      <c r="C746" t="s">
        <v>3</v>
      </c>
      <c r="D746" t="s">
        <v>4</v>
      </c>
      <c r="E746" t="s">
        <v>192</v>
      </c>
      <c r="F746">
        <v>996</v>
      </c>
      <c r="G746" t="str">
        <f>VLOOKUP(Tabel1[[#This Row],[Gruppe]],Statistikkoder!$A$1:$C$157,2,FALSE)</f>
        <v>    Passager i køretøj                            </v>
      </c>
      <c r="H746">
        <v>0</v>
      </c>
      <c r="I746">
        <v>140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2</v>
      </c>
      <c r="N746" t="str">
        <f>VLOOKUP($F746,Statistikkoder!$A$2:$C$157,3,FALSE)</f>
        <v>Passager</v>
      </c>
    </row>
    <row r="747" spans="1:14" x14ac:dyDescent="0.2">
      <c r="A747" t="s">
        <v>206</v>
      </c>
      <c r="B747" s="1">
        <v>0.76041666666666663</v>
      </c>
      <c r="C747" t="s">
        <v>3</v>
      </c>
      <c r="D747" t="s">
        <v>4</v>
      </c>
      <c r="E747" t="s">
        <v>192</v>
      </c>
      <c r="F747">
        <v>997</v>
      </c>
      <c r="G747" t="str">
        <f>VLOOKUP(Tabel1[[#This Row],[Gruppe]],Statistikkoder!$A$1:$C$157,2,FALSE)</f>
        <v>    Passager ekstra i bil                          </v>
      </c>
      <c r="H747">
        <v>0</v>
      </c>
      <c r="I747">
        <v>1</v>
      </c>
      <c r="J747">
        <v>0</v>
      </c>
      <c r="K747">
        <f>IF(AND(Tabel1[[#This Row],[Gruppe]]&gt;=610,Tabel1[[#This Row],[Gruppe]]&lt;=765),Tabel1[[#This Row],[Dækmeter]],0)</f>
        <v>0</v>
      </c>
      <c r="L747">
        <v>0</v>
      </c>
      <c r="M747" t="s">
        <v>2</v>
      </c>
      <c r="N747" t="str">
        <f>VLOOKUP($F747,Statistikkoder!$A$2:$C$157,3,FALSE)</f>
        <v>Passager</v>
      </c>
    </row>
    <row r="748" spans="1:14" x14ac:dyDescent="0.2">
      <c r="A748" t="s">
        <v>207</v>
      </c>
      <c r="B748" s="1">
        <v>0.2986111111111111</v>
      </c>
      <c r="C748" t="s">
        <v>0</v>
      </c>
      <c r="D748" t="s">
        <v>1</v>
      </c>
      <c r="E748" t="s">
        <v>192</v>
      </c>
      <c r="F748">
        <v>10</v>
      </c>
      <c r="G748" t="str">
        <f>VLOOKUP(Tabel1[[#This Row],[Gruppe]],Statistikkoder!$A$1:$C$157,2,FALSE)</f>
        <v>    Voksen gående                    </v>
      </c>
      <c r="H748">
        <v>0</v>
      </c>
      <c r="I748">
        <v>1</v>
      </c>
      <c r="J748">
        <v>0</v>
      </c>
      <c r="K748">
        <f>IF(AND(Tabel1[[#This Row],[Gruppe]]&gt;=610,Tabel1[[#This Row],[Gruppe]]&lt;=765),Tabel1[[#This Row],[Dækmeter]],0)</f>
        <v>0</v>
      </c>
      <c r="L748">
        <v>0</v>
      </c>
      <c r="M748" t="s">
        <v>2</v>
      </c>
      <c r="N748" t="str">
        <f>VLOOKUP($F748,Statistikkoder!$A$2:$C$157,3,FALSE)</f>
        <v>Passager</v>
      </c>
    </row>
    <row r="749" spans="1:14" x14ac:dyDescent="0.2">
      <c r="A749" t="s">
        <v>207</v>
      </c>
      <c r="B749" s="1">
        <v>0.2986111111111111</v>
      </c>
      <c r="C749" t="s">
        <v>0</v>
      </c>
      <c r="D749" t="s">
        <v>1</v>
      </c>
      <c r="E749" t="s">
        <v>192</v>
      </c>
      <c r="F749">
        <v>40</v>
      </c>
      <c r="G749" t="str">
        <f>VLOOKUP(Tabel1[[#This Row],[Gruppe]],Statistikkoder!$A$1:$C$157,2,FALSE)</f>
        <v>    Pensionist gående                </v>
      </c>
      <c r="H749">
        <v>0</v>
      </c>
      <c r="I749">
        <v>2</v>
      </c>
      <c r="J749">
        <v>0</v>
      </c>
      <c r="K749">
        <f>IF(AND(Tabel1[[#This Row],[Gruppe]]&gt;=610,Tabel1[[#This Row],[Gruppe]]&lt;=765),Tabel1[[#This Row],[Dækmeter]],0)</f>
        <v>0</v>
      </c>
      <c r="L749">
        <v>0</v>
      </c>
      <c r="M749" t="s">
        <v>2</v>
      </c>
      <c r="N749" t="str">
        <f>VLOOKUP($F749,Statistikkoder!$A$2:$C$157,3,FALSE)</f>
        <v>Passager</v>
      </c>
    </row>
    <row r="750" spans="1:14" x14ac:dyDescent="0.2">
      <c r="A750" t="s">
        <v>207</v>
      </c>
      <c r="B750" s="1">
        <v>0.2986111111111111</v>
      </c>
      <c r="C750" t="s">
        <v>0</v>
      </c>
      <c r="D750" t="s">
        <v>1</v>
      </c>
      <c r="E750" t="s">
        <v>192</v>
      </c>
      <c r="F750">
        <v>110</v>
      </c>
      <c r="G750" t="str">
        <f>VLOOKUP(Tabel1[[#This Row],[Gruppe]],Statistikkoder!$A$1:$C$157,2,FALSE)</f>
        <v>    Bil &lt; 1,95 m                            </v>
      </c>
      <c r="H750">
        <v>6</v>
      </c>
      <c r="I750">
        <v>13</v>
      </c>
      <c r="J750">
        <v>36</v>
      </c>
      <c r="K750">
        <f>IF(AND(Tabel1[[#This Row],[Gruppe]]&gt;=610,Tabel1[[#This Row],[Gruppe]]&lt;=765),Tabel1[[#This Row],[Dækmeter]],0)</f>
        <v>0</v>
      </c>
      <c r="L750">
        <v>0</v>
      </c>
      <c r="M750" t="s">
        <v>2</v>
      </c>
      <c r="N750" t="str">
        <f>VLOOKUP($F750,Statistikkoder!$A$2:$C$157,3,FALSE)</f>
        <v>Personbil</v>
      </c>
    </row>
    <row r="751" spans="1:14" x14ac:dyDescent="0.2">
      <c r="A751" t="s">
        <v>207</v>
      </c>
      <c r="B751" s="1">
        <v>0.2986111111111111</v>
      </c>
      <c r="C751" t="s">
        <v>0</v>
      </c>
      <c r="D751" t="s">
        <v>1</v>
      </c>
      <c r="E751" t="s">
        <v>192</v>
      </c>
      <c r="F751">
        <v>130</v>
      </c>
      <c r="G751" t="str">
        <f>VLOOKUP(Tabel1[[#This Row],[Gruppe]],Statistikkoder!$A$1:$C$157,2,FALSE)</f>
        <v>    Bil &lt; 1,95 m pensionist                  </v>
      </c>
      <c r="H751">
        <v>1</v>
      </c>
      <c r="I751">
        <v>1</v>
      </c>
      <c r="J751">
        <v>6</v>
      </c>
      <c r="K751">
        <f>IF(AND(Tabel1[[#This Row],[Gruppe]]&gt;=610,Tabel1[[#This Row],[Gruppe]]&lt;=765),Tabel1[[#This Row],[Dækmeter]],0)</f>
        <v>0</v>
      </c>
      <c r="L751">
        <v>0</v>
      </c>
      <c r="M751" t="s">
        <v>2</v>
      </c>
      <c r="N751" t="str">
        <f>VLOOKUP($F751,Statistikkoder!$A$2:$C$157,3,FALSE)</f>
        <v>Personbil</v>
      </c>
    </row>
    <row r="752" spans="1:14" x14ac:dyDescent="0.2">
      <c r="A752" t="s">
        <v>207</v>
      </c>
      <c r="B752" s="1">
        <v>0.2986111111111111</v>
      </c>
      <c r="C752" t="s">
        <v>0</v>
      </c>
      <c r="D752" t="s">
        <v>1</v>
      </c>
      <c r="E752" t="s">
        <v>192</v>
      </c>
      <c r="F752">
        <v>945</v>
      </c>
      <c r="G752" t="str">
        <f>VLOOKUP(Tabel1[[#This Row],[Gruppe]],Statistikkoder!$A$1:$C$157,2,FALSE)</f>
        <v xml:space="preserve">    Pendler Bil &lt; 1,95 m                            </v>
      </c>
      <c r="H752">
        <v>2</v>
      </c>
      <c r="I752">
        <v>2</v>
      </c>
      <c r="J752">
        <v>12</v>
      </c>
      <c r="K752">
        <f>IF(AND(Tabel1[[#This Row],[Gruppe]]&gt;=610,Tabel1[[#This Row],[Gruppe]]&lt;=765),Tabel1[[#This Row],[Dækmeter]],0)</f>
        <v>0</v>
      </c>
      <c r="L752">
        <v>0</v>
      </c>
      <c r="M752" t="s">
        <v>2</v>
      </c>
      <c r="N752" t="str">
        <f>VLOOKUP($F752,Statistikkoder!$A$2:$C$157,3,FALSE)</f>
        <v>Personbil</v>
      </c>
    </row>
    <row r="753" spans="1:14" x14ac:dyDescent="0.2">
      <c r="A753" t="s">
        <v>207</v>
      </c>
      <c r="B753" s="1">
        <v>0.2986111111111111</v>
      </c>
      <c r="C753" t="s">
        <v>0</v>
      </c>
      <c r="D753" t="s">
        <v>1</v>
      </c>
      <c r="E753" t="s">
        <v>192</v>
      </c>
      <c r="F753">
        <v>996</v>
      </c>
      <c r="G753" t="str">
        <f>VLOOKUP(Tabel1[[#This Row],[Gruppe]],Statistikkoder!$A$1:$C$157,2,FALSE)</f>
        <v>    Passager i køretøj                            </v>
      </c>
      <c r="H753">
        <v>0</v>
      </c>
      <c r="I753">
        <v>16</v>
      </c>
      <c r="J753">
        <v>0</v>
      </c>
      <c r="K753">
        <f>IF(AND(Tabel1[[#This Row],[Gruppe]]&gt;=610,Tabel1[[#This Row],[Gruppe]]&lt;=765),Tabel1[[#This Row],[Dækmeter]],0)</f>
        <v>0</v>
      </c>
      <c r="L753">
        <v>0</v>
      </c>
      <c r="M753" t="s">
        <v>2</v>
      </c>
      <c r="N753" t="str">
        <f>VLOOKUP($F753,Statistikkoder!$A$2:$C$157,3,FALSE)</f>
        <v>Passager</v>
      </c>
    </row>
    <row r="754" spans="1:14" x14ac:dyDescent="0.2">
      <c r="A754" t="s">
        <v>207</v>
      </c>
      <c r="B754" s="1">
        <v>0.37152777777777779</v>
      </c>
      <c r="C754" t="s">
        <v>3</v>
      </c>
      <c r="D754" t="s">
        <v>4</v>
      </c>
      <c r="E754" t="s">
        <v>192</v>
      </c>
      <c r="F754">
        <v>10</v>
      </c>
      <c r="G754" t="str">
        <f>VLOOKUP(Tabel1[[#This Row],[Gruppe]],Statistikkoder!$A$1:$C$157,2,FALSE)</f>
        <v>    Voksen gående                    </v>
      </c>
      <c r="H754">
        <v>0</v>
      </c>
      <c r="I754">
        <v>20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2</v>
      </c>
      <c r="N754" t="str">
        <f>VLOOKUP($F754,Statistikkoder!$A$2:$C$157,3,FALSE)</f>
        <v>Passager</v>
      </c>
    </row>
    <row r="755" spans="1:14" x14ac:dyDescent="0.2">
      <c r="A755" t="s">
        <v>207</v>
      </c>
      <c r="B755" s="1">
        <v>0.37152777777777779</v>
      </c>
      <c r="C755" t="s">
        <v>3</v>
      </c>
      <c r="D755" t="s">
        <v>4</v>
      </c>
      <c r="E755" t="s">
        <v>192</v>
      </c>
      <c r="F755">
        <v>31</v>
      </c>
      <c r="G755" t="str">
        <f>VLOOKUP(Tabel1[[#This Row],[Gruppe]],Statistikkoder!$A$1:$C$157,2,FALSE)</f>
        <v>    Barn  0-3 år gående              </v>
      </c>
      <c r="H755">
        <v>0</v>
      </c>
      <c r="I755">
        <v>1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2</v>
      </c>
      <c r="N755" t="str">
        <f>VLOOKUP($F755,Statistikkoder!$A$2:$C$157,3,FALSE)</f>
        <v>Passager</v>
      </c>
    </row>
    <row r="756" spans="1:14" x14ac:dyDescent="0.2">
      <c r="A756" t="s">
        <v>207</v>
      </c>
      <c r="B756" s="1">
        <v>0.37152777777777779</v>
      </c>
      <c r="C756" t="s">
        <v>3</v>
      </c>
      <c r="D756" t="s">
        <v>4</v>
      </c>
      <c r="E756" t="s">
        <v>192</v>
      </c>
      <c r="F756">
        <v>110</v>
      </c>
      <c r="G756" t="str">
        <f>VLOOKUP(Tabel1[[#This Row],[Gruppe]],Statistikkoder!$A$1:$C$157,2,FALSE)</f>
        <v>    Bil &lt; 1,95 m                            </v>
      </c>
      <c r="H756">
        <v>17</v>
      </c>
      <c r="I756">
        <v>35</v>
      </c>
      <c r="J756">
        <v>102</v>
      </c>
      <c r="K756">
        <f>IF(AND(Tabel1[[#This Row],[Gruppe]]&gt;=610,Tabel1[[#This Row],[Gruppe]]&lt;=765),Tabel1[[#This Row],[Dækmeter]],0)</f>
        <v>0</v>
      </c>
      <c r="L756">
        <v>0</v>
      </c>
      <c r="M756" t="s">
        <v>2</v>
      </c>
      <c r="N756" t="str">
        <f>VLOOKUP($F756,Statistikkoder!$A$2:$C$157,3,FALSE)</f>
        <v>Personbil</v>
      </c>
    </row>
    <row r="757" spans="1:14" x14ac:dyDescent="0.2">
      <c r="A757" t="s">
        <v>207</v>
      </c>
      <c r="B757" s="1">
        <v>0.37152777777777779</v>
      </c>
      <c r="C757" t="s">
        <v>3</v>
      </c>
      <c r="D757" t="s">
        <v>4</v>
      </c>
      <c r="E757" t="s">
        <v>192</v>
      </c>
      <c r="F757">
        <v>120</v>
      </c>
      <c r="G757" t="str">
        <f>VLOOKUP(Tabel1[[#This Row],[Gruppe]],Statistikkoder!$A$1:$C$157,2,FALSE)</f>
        <v>    Bil &gt; 1,95 m                            </v>
      </c>
      <c r="H757">
        <v>1</v>
      </c>
      <c r="I757">
        <v>2</v>
      </c>
      <c r="J757">
        <v>6</v>
      </c>
      <c r="K757">
        <f>IF(AND(Tabel1[[#This Row],[Gruppe]]&gt;=610,Tabel1[[#This Row],[Gruppe]]&lt;=765),Tabel1[[#This Row],[Dækmeter]],0)</f>
        <v>0</v>
      </c>
      <c r="L757">
        <v>0</v>
      </c>
      <c r="M757" t="s">
        <v>2</v>
      </c>
      <c r="N757" t="str">
        <f>VLOOKUP($F757,Statistikkoder!$A$2:$C$157,3,FALSE)</f>
        <v>Personbil</v>
      </c>
    </row>
    <row r="758" spans="1:14" x14ac:dyDescent="0.2">
      <c r="A758" t="s">
        <v>207</v>
      </c>
      <c r="B758" s="1">
        <v>0.37152777777777779</v>
      </c>
      <c r="C758" t="s">
        <v>3</v>
      </c>
      <c r="D758" t="s">
        <v>4</v>
      </c>
      <c r="E758" t="s">
        <v>192</v>
      </c>
      <c r="F758">
        <v>130</v>
      </c>
      <c r="G758" t="str">
        <f>VLOOKUP(Tabel1[[#This Row],[Gruppe]],Statistikkoder!$A$1:$C$157,2,FALSE)</f>
        <v>    Bil &lt; 1,95 m pensionist                  </v>
      </c>
      <c r="H758">
        <v>2</v>
      </c>
      <c r="I758">
        <v>4</v>
      </c>
      <c r="J758">
        <v>12</v>
      </c>
      <c r="K758">
        <f>IF(AND(Tabel1[[#This Row],[Gruppe]]&gt;=610,Tabel1[[#This Row],[Gruppe]]&lt;=765),Tabel1[[#This Row],[Dækmeter]],0)</f>
        <v>0</v>
      </c>
      <c r="L758">
        <v>0</v>
      </c>
      <c r="M758" t="s">
        <v>2</v>
      </c>
      <c r="N758" t="str">
        <f>VLOOKUP($F758,Statistikkoder!$A$2:$C$157,3,FALSE)</f>
        <v>Personbil</v>
      </c>
    </row>
    <row r="759" spans="1:14" x14ac:dyDescent="0.2">
      <c r="A759" t="s">
        <v>207</v>
      </c>
      <c r="B759" s="1">
        <v>0.37152777777777779</v>
      </c>
      <c r="C759" t="s">
        <v>3</v>
      </c>
      <c r="D759" t="s">
        <v>4</v>
      </c>
      <c r="E759" t="s">
        <v>192</v>
      </c>
      <c r="F759">
        <v>510</v>
      </c>
      <c r="G759" t="str">
        <f>VLOOKUP(Tabel1[[#This Row],[Gruppe]],Statistikkoder!$A$1:$C$157,2,FALSE)</f>
        <v>    Cykel Voksen                            </v>
      </c>
      <c r="H759">
        <v>1</v>
      </c>
      <c r="I759">
        <v>0</v>
      </c>
      <c r="J759">
        <v>1</v>
      </c>
      <c r="K759">
        <f>IF(AND(Tabel1[[#This Row],[Gruppe]]&gt;=610,Tabel1[[#This Row],[Gruppe]]&lt;=765),Tabel1[[#This Row],[Dækmeter]],0)</f>
        <v>0</v>
      </c>
      <c r="L759">
        <v>0</v>
      </c>
      <c r="M759" t="s">
        <v>2</v>
      </c>
      <c r="N759" t="str">
        <f>VLOOKUP($F759,Statistikkoder!$A$2:$C$157,3,FALSE)</f>
        <v>Cykel</v>
      </c>
    </row>
    <row r="760" spans="1:14" x14ac:dyDescent="0.2">
      <c r="A760" t="s">
        <v>207</v>
      </c>
      <c r="B760" s="1">
        <v>0.37152777777777779</v>
      </c>
      <c r="C760" t="s">
        <v>3</v>
      </c>
      <c r="D760" t="s">
        <v>4</v>
      </c>
      <c r="E760" t="s">
        <v>192</v>
      </c>
      <c r="F760">
        <v>945</v>
      </c>
      <c r="G760" t="str">
        <f>VLOOKUP(Tabel1[[#This Row],[Gruppe]],Statistikkoder!$A$1:$C$157,2,FALSE)</f>
        <v xml:space="preserve">    Pendler Bil &lt; 1,95 m                            </v>
      </c>
      <c r="H760">
        <v>8</v>
      </c>
      <c r="I760">
        <v>11</v>
      </c>
      <c r="J760">
        <v>48</v>
      </c>
      <c r="K760">
        <f>IF(AND(Tabel1[[#This Row],[Gruppe]]&gt;=610,Tabel1[[#This Row],[Gruppe]]&lt;=765),Tabel1[[#This Row],[Dækmeter]],0)</f>
        <v>0</v>
      </c>
      <c r="L760">
        <v>0</v>
      </c>
      <c r="M760" t="s">
        <v>2</v>
      </c>
      <c r="N760" t="str">
        <f>VLOOKUP($F760,Statistikkoder!$A$2:$C$157,3,FALSE)</f>
        <v>Personbil</v>
      </c>
    </row>
    <row r="761" spans="1:14" x14ac:dyDescent="0.2">
      <c r="A761" t="s">
        <v>207</v>
      </c>
      <c r="B761" s="1">
        <v>0.37152777777777779</v>
      </c>
      <c r="C761" t="s">
        <v>3</v>
      </c>
      <c r="D761" t="s">
        <v>4</v>
      </c>
      <c r="E761" t="s">
        <v>192</v>
      </c>
      <c r="F761">
        <v>996</v>
      </c>
      <c r="G761" t="str">
        <f>VLOOKUP(Tabel1[[#This Row],[Gruppe]],Statistikkoder!$A$1:$C$157,2,FALSE)</f>
        <v>    Passager i køretøj                            </v>
      </c>
      <c r="H761">
        <v>0</v>
      </c>
      <c r="I761">
        <v>52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2</v>
      </c>
      <c r="N761" t="str">
        <f>VLOOKUP($F761,Statistikkoder!$A$2:$C$157,3,FALSE)</f>
        <v>Passager</v>
      </c>
    </row>
    <row r="762" spans="1:14" x14ac:dyDescent="0.2">
      <c r="A762" t="s">
        <v>207</v>
      </c>
      <c r="B762" s="1">
        <v>0.44444444444444442</v>
      </c>
      <c r="C762" t="s">
        <v>0</v>
      </c>
      <c r="D762" t="s">
        <v>1</v>
      </c>
      <c r="E762" t="s">
        <v>192</v>
      </c>
      <c r="F762">
        <v>10</v>
      </c>
      <c r="G762" t="str">
        <f>VLOOKUP(Tabel1[[#This Row],[Gruppe]],Statistikkoder!$A$1:$C$157,2,FALSE)</f>
        <v>    Voksen gående                    </v>
      </c>
      <c r="H762">
        <v>0</v>
      </c>
      <c r="I762">
        <v>8</v>
      </c>
      <c r="J762">
        <v>0</v>
      </c>
      <c r="K762">
        <f>IF(AND(Tabel1[[#This Row],[Gruppe]]&gt;=610,Tabel1[[#This Row],[Gruppe]]&lt;=765),Tabel1[[#This Row],[Dækmeter]],0)</f>
        <v>0</v>
      </c>
      <c r="L762">
        <v>0</v>
      </c>
      <c r="M762" t="s">
        <v>2</v>
      </c>
      <c r="N762" t="str">
        <f>VLOOKUP($F762,Statistikkoder!$A$2:$C$157,3,FALSE)</f>
        <v>Passager</v>
      </c>
    </row>
    <row r="763" spans="1:14" x14ac:dyDescent="0.2">
      <c r="A763" t="s">
        <v>207</v>
      </c>
      <c r="B763" s="1">
        <v>0.44444444444444442</v>
      </c>
      <c r="C763" t="s">
        <v>0</v>
      </c>
      <c r="D763" t="s">
        <v>1</v>
      </c>
      <c r="E763" t="s">
        <v>192</v>
      </c>
      <c r="F763">
        <v>12</v>
      </c>
      <c r="G763" t="str">
        <f>VLOOKUP(Tabel1[[#This Row],[Gruppe]],Statistikkoder!$A$1:$C$157,2,FALSE)</f>
        <v>    Efterskole                        </v>
      </c>
      <c r="H763">
        <v>0</v>
      </c>
      <c r="I763">
        <v>1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2</v>
      </c>
      <c r="N763" t="str">
        <f>VLOOKUP($F763,Statistikkoder!$A$2:$C$157,3,FALSE)</f>
        <v>Passager</v>
      </c>
    </row>
    <row r="764" spans="1:14" x14ac:dyDescent="0.2">
      <c r="A764" t="s">
        <v>207</v>
      </c>
      <c r="B764" s="1">
        <v>0.44444444444444442</v>
      </c>
      <c r="C764" t="s">
        <v>0</v>
      </c>
      <c r="D764" t="s">
        <v>1</v>
      </c>
      <c r="E764" t="s">
        <v>192</v>
      </c>
      <c r="F764">
        <v>25</v>
      </c>
      <c r="G764" t="str">
        <f>VLOOKUP(Tabel1[[#This Row],[Gruppe]],Statistikkoder!$A$1:$C$157,2,FALSE)</f>
        <v>    Barn 4-15 år gående              </v>
      </c>
      <c r="H764">
        <v>0</v>
      </c>
      <c r="I764">
        <v>2</v>
      </c>
      <c r="J764">
        <v>0</v>
      </c>
      <c r="K764">
        <f>IF(AND(Tabel1[[#This Row],[Gruppe]]&gt;=610,Tabel1[[#This Row],[Gruppe]]&lt;=765),Tabel1[[#This Row],[Dækmeter]],0)</f>
        <v>0</v>
      </c>
      <c r="L764">
        <v>0</v>
      </c>
      <c r="M764" t="s">
        <v>2</v>
      </c>
      <c r="N764" t="str">
        <f>VLOOKUP($F764,Statistikkoder!$A$2:$C$157,3,FALSE)</f>
        <v>Passager</v>
      </c>
    </row>
    <row r="765" spans="1:14" x14ac:dyDescent="0.2">
      <c r="A765" t="s">
        <v>207</v>
      </c>
      <c r="B765" s="1">
        <v>0.44444444444444442</v>
      </c>
      <c r="C765" t="s">
        <v>0</v>
      </c>
      <c r="D765" t="s">
        <v>1</v>
      </c>
      <c r="E765" t="s">
        <v>192</v>
      </c>
      <c r="F765">
        <v>40</v>
      </c>
      <c r="G765" t="str">
        <f>VLOOKUP(Tabel1[[#This Row],[Gruppe]],Statistikkoder!$A$1:$C$157,2,FALSE)</f>
        <v>    Pensionist gående                </v>
      </c>
      <c r="H765">
        <v>0</v>
      </c>
      <c r="I765">
        <v>1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2</v>
      </c>
      <c r="N765" t="str">
        <f>VLOOKUP($F765,Statistikkoder!$A$2:$C$157,3,FALSE)</f>
        <v>Passager</v>
      </c>
    </row>
    <row r="766" spans="1:14" x14ac:dyDescent="0.2">
      <c r="A766" t="s">
        <v>207</v>
      </c>
      <c r="B766" s="1">
        <v>0.44444444444444442</v>
      </c>
      <c r="C766" t="s">
        <v>0</v>
      </c>
      <c r="D766" t="s">
        <v>1</v>
      </c>
      <c r="E766" t="s">
        <v>192</v>
      </c>
      <c r="F766">
        <v>110</v>
      </c>
      <c r="G766" t="str">
        <f>VLOOKUP(Tabel1[[#This Row],[Gruppe]],Statistikkoder!$A$1:$C$157,2,FALSE)</f>
        <v>    Bil &lt; 1,95 m                            </v>
      </c>
      <c r="H766">
        <v>10</v>
      </c>
      <c r="I766">
        <v>15</v>
      </c>
      <c r="J766">
        <v>60</v>
      </c>
      <c r="K766">
        <f>IF(AND(Tabel1[[#This Row],[Gruppe]]&gt;=610,Tabel1[[#This Row],[Gruppe]]&lt;=765),Tabel1[[#This Row],[Dækmeter]],0)</f>
        <v>0</v>
      </c>
      <c r="L766">
        <v>0</v>
      </c>
      <c r="M766" t="s">
        <v>2</v>
      </c>
      <c r="N766" t="str">
        <f>VLOOKUP($F766,Statistikkoder!$A$2:$C$157,3,FALSE)</f>
        <v>Personbil</v>
      </c>
    </row>
    <row r="767" spans="1:14" x14ac:dyDescent="0.2">
      <c r="A767" t="s">
        <v>207</v>
      </c>
      <c r="B767" s="1">
        <v>0.44444444444444442</v>
      </c>
      <c r="C767" t="s">
        <v>0</v>
      </c>
      <c r="D767" t="s">
        <v>1</v>
      </c>
      <c r="E767" t="s">
        <v>192</v>
      </c>
      <c r="F767">
        <v>130</v>
      </c>
      <c r="G767" t="str">
        <f>VLOOKUP(Tabel1[[#This Row],[Gruppe]],Statistikkoder!$A$1:$C$157,2,FALSE)</f>
        <v>    Bil &lt; 1,95 m pensionist                  </v>
      </c>
      <c r="H767">
        <v>6</v>
      </c>
      <c r="I767">
        <v>8</v>
      </c>
      <c r="J767">
        <v>36</v>
      </c>
      <c r="K767">
        <f>IF(AND(Tabel1[[#This Row],[Gruppe]]&gt;=610,Tabel1[[#This Row],[Gruppe]]&lt;=765),Tabel1[[#This Row],[Dækmeter]],0)</f>
        <v>0</v>
      </c>
      <c r="L767">
        <v>0</v>
      </c>
      <c r="M767" t="s">
        <v>2</v>
      </c>
      <c r="N767" t="str">
        <f>VLOOKUP($F767,Statistikkoder!$A$2:$C$157,3,FALSE)</f>
        <v>Personbil</v>
      </c>
    </row>
    <row r="768" spans="1:14" x14ac:dyDescent="0.2">
      <c r="A768" t="s">
        <v>207</v>
      </c>
      <c r="B768" s="1">
        <v>0.44444444444444442</v>
      </c>
      <c r="C768" t="s">
        <v>0</v>
      </c>
      <c r="D768" t="s">
        <v>1</v>
      </c>
      <c r="E768" t="s">
        <v>192</v>
      </c>
      <c r="F768">
        <v>140</v>
      </c>
      <c r="G768" t="str">
        <f>VLOOKUP(Tabel1[[#This Row],[Gruppe]],Statistikkoder!$A$1:$C$157,2,FALSE)</f>
        <v>    Bil &gt; 1,95 m pensionist              </v>
      </c>
      <c r="H768">
        <v>1</v>
      </c>
      <c r="I768">
        <v>2</v>
      </c>
      <c r="J768">
        <v>6</v>
      </c>
      <c r="K768">
        <f>IF(AND(Tabel1[[#This Row],[Gruppe]]&gt;=610,Tabel1[[#This Row],[Gruppe]]&lt;=765),Tabel1[[#This Row],[Dækmeter]],0)</f>
        <v>0</v>
      </c>
      <c r="L768">
        <v>0</v>
      </c>
      <c r="M768" t="s">
        <v>2</v>
      </c>
      <c r="N768" t="str">
        <f>VLOOKUP($F768,Statistikkoder!$A$2:$C$157,3,FALSE)</f>
        <v>Personbil</v>
      </c>
    </row>
    <row r="769" spans="1:14" x14ac:dyDescent="0.2">
      <c r="A769" t="s">
        <v>207</v>
      </c>
      <c r="B769" s="1">
        <v>0.44444444444444442</v>
      </c>
      <c r="C769" t="s">
        <v>0</v>
      </c>
      <c r="D769" t="s">
        <v>1</v>
      </c>
      <c r="E769" t="s">
        <v>192</v>
      </c>
      <c r="F769">
        <v>945</v>
      </c>
      <c r="G769" t="str">
        <f>VLOOKUP(Tabel1[[#This Row],[Gruppe]],Statistikkoder!$A$1:$C$157,2,FALSE)</f>
        <v xml:space="preserve">    Pendler Bil &lt; 1,95 m                            </v>
      </c>
      <c r="H769">
        <v>4</v>
      </c>
      <c r="I769">
        <v>6</v>
      </c>
      <c r="J769">
        <v>24</v>
      </c>
      <c r="K769">
        <f>IF(AND(Tabel1[[#This Row],[Gruppe]]&gt;=610,Tabel1[[#This Row],[Gruppe]]&lt;=765),Tabel1[[#This Row],[Dækmeter]],0)</f>
        <v>0</v>
      </c>
      <c r="L769">
        <v>0</v>
      </c>
      <c r="M769" t="s">
        <v>2</v>
      </c>
      <c r="N769" t="str">
        <f>VLOOKUP($F769,Statistikkoder!$A$2:$C$157,3,FALSE)</f>
        <v>Personbil</v>
      </c>
    </row>
    <row r="770" spans="1:14" x14ac:dyDescent="0.2">
      <c r="A770" t="s">
        <v>207</v>
      </c>
      <c r="B770" s="1">
        <v>0.44444444444444442</v>
      </c>
      <c r="C770" t="s">
        <v>0</v>
      </c>
      <c r="D770" t="s">
        <v>1</v>
      </c>
      <c r="E770" t="s">
        <v>192</v>
      </c>
      <c r="F770">
        <v>955</v>
      </c>
      <c r="G770" t="str">
        <f>VLOOKUP(Tabel1[[#This Row],[Gruppe]],Statistikkoder!$A$1:$C$157,2,FALSE)</f>
        <v>    Pendler Bil m/anh. &lt; 1,95 m              </v>
      </c>
      <c r="H770">
        <v>1</v>
      </c>
      <c r="I770">
        <v>5</v>
      </c>
      <c r="J770">
        <v>6</v>
      </c>
      <c r="K770">
        <f>IF(AND(Tabel1[[#This Row],[Gruppe]]&gt;=610,Tabel1[[#This Row],[Gruppe]]&lt;=765),Tabel1[[#This Row],[Dækmeter]],0)</f>
        <v>0</v>
      </c>
      <c r="L770">
        <v>0</v>
      </c>
      <c r="M770" t="s">
        <v>2</v>
      </c>
      <c r="N770" t="str">
        <f>VLOOKUP($F770,Statistikkoder!$A$2:$C$157,3,FALSE)</f>
        <v>Personbil</v>
      </c>
    </row>
    <row r="771" spans="1:14" x14ac:dyDescent="0.2">
      <c r="A771" t="s">
        <v>207</v>
      </c>
      <c r="B771" s="1">
        <v>0.44444444444444442</v>
      </c>
      <c r="C771" t="s">
        <v>0</v>
      </c>
      <c r="D771" t="s">
        <v>1</v>
      </c>
      <c r="E771" t="s">
        <v>192</v>
      </c>
      <c r="F771">
        <v>996</v>
      </c>
      <c r="G771" t="str">
        <f>VLOOKUP(Tabel1[[#This Row],[Gruppe]],Statistikkoder!$A$1:$C$157,2,FALSE)</f>
        <v>    Passager i køretøj                            </v>
      </c>
      <c r="H771">
        <v>0</v>
      </c>
      <c r="I771">
        <v>36</v>
      </c>
      <c r="J771">
        <v>0</v>
      </c>
      <c r="K771">
        <f>IF(AND(Tabel1[[#This Row],[Gruppe]]&gt;=610,Tabel1[[#This Row],[Gruppe]]&lt;=765),Tabel1[[#This Row],[Dækmeter]],0)</f>
        <v>0</v>
      </c>
      <c r="L771">
        <v>0</v>
      </c>
      <c r="M771" t="s">
        <v>2</v>
      </c>
      <c r="N771" t="str">
        <f>VLOOKUP($F771,Statistikkoder!$A$2:$C$157,3,FALSE)</f>
        <v>Passager</v>
      </c>
    </row>
    <row r="772" spans="1:14" x14ac:dyDescent="0.2">
      <c r="A772" t="s">
        <v>207</v>
      </c>
      <c r="B772" s="1">
        <v>0.44444444444444442</v>
      </c>
      <c r="C772" t="s">
        <v>0</v>
      </c>
      <c r="D772" t="s">
        <v>1</v>
      </c>
      <c r="E772" t="s">
        <v>192</v>
      </c>
      <c r="F772">
        <v>997</v>
      </c>
      <c r="G772" t="str">
        <f>VLOOKUP(Tabel1[[#This Row],[Gruppe]],Statistikkoder!$A$1:$C$157,2,FALSE)</f>
        <v>    Passager ekstra i bil                          </v>
      </c>
      <c r="H772">
        <v>0</v>
      </c>
      <c r="I772">
        <v>1</v>
      </c>
      <c r="J772">
        <v>0</v>
      </c>
      <c r="K772">
        <f>IF(AND(Tabel1[[#This Row],[Gruppe]]&gt;=610,Tabel1[[#This Row],[Gruppe]]&lt;=765),Tabel1[[#This Row],[Dækmeter]],0)</f>
        <v>0</v>
      </c>
      <c r="L772">
        <v>0</v>
      </c>
      <c r="M772" t="s">
        <v>2</v>
      </c>
      <c r="N772" t="str">
        <f>VLOOKUP($F772,Statistikkoder!$A$2:$C$157,3,FALSE)</f>
        <v>Passager</v>
      </c>
    </row>
    <row r="773" spans="1:14" x14ac:dyDescent="0.2">
      <c r="A773" t="s">
        <v>207</v>
      </c>
      <c r="B773" s="1">
        <v>0.51736111111111116</v>
      </c>
      <c r="C773" t="s">
        <v>3</v>
      </c>
      <c r="D773" t="s">
        <v>4</v>
      </c>
      <c r="E773" t="s">
        <v>192</v>
      </c>
      <c r="F773">
        <v>10</v>
      </c>
      <c r="G773" t="str">
        <f>VLOOKUP(Tabel1[[#This Row],[Gruppe]],Statistikkoder!$A$1:$C$157,2,FALSE)</f>
        <v>    Voksen gående                    </v>
      </c>
      <c r="H773">
        <v>0</v>
      </c>
      <c r="I773">
        <v>5</v>
      </c>
      <c r="J773">
        <v>0</v>
      </c>
      <c r="K773">
        <f>IF(AND(Tabel1[[#This Row],[Gruppe]]&gt;=610,Tabel1[[#This Row],[Gruppe]]&lt;=765),Tabel1[[#This Row],[Dækmeter]],0)</f>
        <v>0</v>
      </c>
      <c r="L773">
        <v>0</v>
      </c>
      <c r="M773" t="s">
        <v>2</v>
      </c>
      <c r="N773" t="str">
        <f>VLOOKUP($F773,Statistikkoder!$A$2:$C$157,3,FALSE)</f>
        <v>Passager</v>
      </c>
    </row>
    <row r="774" spans="1:14" x14ac:dyDescent="0.2">
      <c r="A774" t="s">
        <v>207</v>
      </c>
      <c r="B774" s="1">
        <v>0.51736111111111116</v>
      </c>
      <c r="C774" t="s">
        <v>3</v>
      </c>
      <c r="D774" t="s">
        <v>4</v>
      </c>
      <c r="E774" t="s">
        <v>192</v>
      </c>
      <c r="F774">
        <v>15</v>
      </c>
      <c r="G774" t="str">
        <f>VLOOKUP(Tabel1[[#This Row],[Gruppe]],Statistikkoder!$A$1:$C$157,2,FALSE)</f>
        <v>    Voksen gående Pendler            </v>
      </c>
      <c r="H774">
        <v>0</v>
      </c>
      <c r="I774">
        <v>4</v>
      </c>
      <c r="J774">
        <v>0</v>
      </c>
      <c r="K774">
        <f>IF(AND(Tabel1[[#This Row],[Gruppe]]&gt;=610,Tabel1[[#This Row],[Gruppe]]&lt;=765),Tabel1[[#This Row],[Dækmeter]],0)</f>
        <v>0</v>
      </c>
      <c r="L774">
        <v>0</v>
      </c>
      <c r="M774" t="s">
        <v>2</v>
      </c>
      <c r="N774" t="str">
        <f>VLOOKUP($F774,Statistikkoder!$A$2:$C$157,3,FALSE)</f>
        <v>Passager</v>
      </c>
    </row>
    <row r="775" spans="1:14" x14ac:dyDescent="0.2">
      <c r="A775" t="s">
        <v>207</v>
      </c>
      <c r="B775" s="1">
        <v>0.51736111111111116</v>
      </c>
      <c r="C775" t="s">
        <v>3</v>
      </c>
      <c r="D775" t="s">
        <v>4</v>
      </c>
      <c r="E775" t="s">
        <v>192</v>
      </c>
      <c r="F775">
        <v>25</v>
      </c>
      <c r="G775" t="str">
        <f>VLOOKUP(Tabel1[[#This Row],[Gruppe]],Statistikkoder!$A$1:$C$157,2,FALSE)</f>
        <v>    Barn 4-15 år gående              </v>
      </c>
      <c r="H775">
        <v>0</v>
      </c>
      <c r="I775">
        <v>2</v>
      </c>
      <c r="J775">
        <v>0</v>
      </c>
      <c r="K775">
        <f>IF(AND(Tabel1[[#This Row],[Gruppe]]&gt;=610,Tabel1[[#This Row],[Gruppe]]&lt;=765),Tabel1[[#This Row],[Dækmeter]],0)</f>
        <v>0</v>
      </c>
      <c r="L775">
        <v>0</v>
      </c>
      <c r="M775" t="s">
        <v>2</v>
      </c>
      <c r="N775" t="str">
        <f>VLOOKUP($F775,Statistikkoder!$A$2:$C$157,3,FALSE)</f>
        <v>Passager</v>
      </c>
    </row>
    <row r="776" spans="1:14" x14ac:dyDescent="0.2">
      <c r="A776" t="s">
        <v>207</v>
      </c>
      <c r="B776" s="1">
        <v>0.51736111111111116</v>
      </c>
      <c r="C776" t="s">
        <v>3</v>
      </c>
      <c r="D776" t="s">
        <v>4</v>
      </c>
      <c r="E776" t="s">
        <v>192</v>
      </c>
      <c r="F776">
        <v>40</v>
      </c>
      <c r="G776" t="str">
        <f>VLOOKUP(Tabel1[[#This Row],[Gruppe]],Statistikkoder!$A$1:$C$157,2,FALSE)</f>
        <v>    Pensionist gående                </v>
      </c>
      <c r="H776">
        <v>0</v>
      </c>
      <c r="I776">
        <v>1</v>
      </c>
      <c r="J776">
        <v>0</v>
      </c>
      <c r="K776">
        <f>IF(AND(Tabel1[[#This Row],[Gruppe]]&gt;=610,Tabel1[[#This Row],[Gruppe]]&lt;=765),Tabel1[[#This Row],[Dækmeter]],0)</f>
        <v>0</v>
      </c>
      <c r="L776">
        <v>0</v>
      </c>
      <c r="M776" t="s">
        <v>2</v>
      </c>
      <c r="N776" t="str">
        <f>VLOOKUP($F776,Statistikkoder!$A$2:$C$157,3,FALSE)</f>
        <v>Passager</v>
      </c>
    </row>
    <row r="777" spans="1:14" x14ac:dyDescent="0.2">
      <c r="A777" t="s">
        <v>207</v>
      </c>
      <c r="B777" s="1">
        <v>0.51736111111111116</v>
      </c>
      <c r="C777" t="s">
        <v>3</v>
      </c>
      <c r="D777" t="s">
        <v>4</v>
      </c>
      <c r="E777" t="s">
        <v>192</v>
      </c>
      <c r="F777">
        <v>110</v>
      </c>
      <c r="G777" t="str">
        <f>VLOOKUP(Tabel1[[#This Row],[Gruppe]],Statistikkoder!$A$1:$C$157,2,FALSE)</f>
        <v>    Bil &lt; 1,95 m                            </v>
      </c>
      <c r="H777">
        <v>23</v>
      </c>
      <c r="I777">
        <v>57</v>
      </c>
      <c r="J777">
        <v>138</v>
      </c>
      <c r="K777">
        <f>IF(AND(Tabel1[[#This Row],[Gruppe]]&gt;=610,Tabel1[[#This Row],[Gruppe]]&lt;=765),Tabel1[[#This Row],[Dækmeter]],0)</f>
        <v>0</v>
      </c>
      <c r="L777">
        <v>0</v>
      </c>
      <c r="M777" t="s">
        <v>2</v>
      </c>
      <c r="N777" t="str">
        <f>VLOOKUP($F777,Statistikkoder!$A$2:$C$157,3,FALSE)</f>
        <v>Personbil</v>
      </c>
    </row>
    <row r="778" spans="1:14" x14ac:dyDescent="0.2">
      <c r="A778" t="s">
        <v>207</v>
      </c>
      <c r="B778" s="1">
        <v>0.51736111111111116</v>
      </c>
      <c r="C778" t="s">
        <v>3</v>
      </c>
      <c r="D778" t="s">
        <v>4</v>
      </c>
      <c r="E778" t="s">
        <v>192</v>
      </c>
      <c r="F778">
        <v>120</v>
      </c>
      <c r="G778" t="str">
        <f>VLOOKUP(Tabel1[[#This Row],[Gruppe]],Statistikkoder!$A$1:$C$157,2,FALSE)</f>
        <v>    Bil &gt; 1,95 m                            </v>
      </c>
      <c r="H778">
        <v>1</v>
      </c>
      <c r="I778">
        <v>2</v>
      </c>
      <c r="J778">
        <v>6</v>
      </c>
      <c r="K778">
        <f>IF(AND(Tabel1[[#This Row],[Gruppe]]&gt;=610,Tabel1[[#This Row],[Gruppe]]&lt;=765),Tabel1[[#This Row],[Dækmeter]],0)</f>
        <v>0</v>
      </c>
      <c r="L778">
        <v>0</v>
      </c>
      <c r="M778" t="s">
        <v>2</v>
      </c>
      <c r="N778" t="str">
        <f>VLOOKUP($F778,Statistikkoder!$A$2:$C$157,3,FALSE)</f>
        <v>Personbil</v>
      </c>
    </row>
    <row r="779" spans="1:14" x14ac:dyDescent="0.2">
      <c r="A779" t="s">
        <v>207</v>
      </c>
      <c r="B779" s="1">
        <v>0.51736111111111116</v>
      </c>
      <c r="C779" t="s">
        <v>3</v>
      </c>
      <c r="D779" t="s">
        <v>4</v>
      </c>
      <c r="E779" t="s">
        <v>192</v>
      </c>
      <c r="F779">
        <v>130</v>
      </c>
      <c r="G779" t="str">
        <f>VLOOKUP(Tabel1[[#This Row],[Gruppe]],Statistikkoder!$A$1:$C$157,2,FALSE)</f>
        <v>    Bil &lt; 1,95 m pensionist                  </v>
      </c>
      <c r="H779">
        <v>7</v>
      </c>
      <c r="I779">
        <v>12</v>
      </c>
      <c r="J779">
        <v>42</v>
      </c>
      <c r="K779">
        <f>IF(AND(Tabel1[[#This Row],[Gruppe]]&gt;=610,Tabel1[[#This Row],[Gruppe]]&lt;=765),Tabel1[[#This Row],[Dækmeter]],0)</f>
        <v>0</v>
      </c>
      <c r="L779">
        <v>0</v>
      </c>
      <c r="M779" t="s">
        <v>2</v>
      </c>
      <c r="N779" t="str">
        <f>VLOOKUP($F779,Statistikkoder!$A$2:$C$157,3,FALSE)</f>
        <v>Personbil</v>
      </c>
    </row>
    <row r="780" spans="1:14" x14ac:dyDescent="0.2">
      <c r="A780" t="s">
        <v>207</v>
      </c>
      <c r="B780" s="1">
        <v>0.51736111111111116</v>
      </c>
      <c r="C780" t="s">
        <v>3</v>
      </c>
      <c r="D780" t="s">
        <v>4</v>
      </c>
      <c r="E780" t="s">
        <v>192</v>
      </c>
      <c r="F780">
        <v>730</v>
      </c>
      <c r="G780" t="str">
        <f>VLOOKUP(Tabel1[[#This Row],[Gruppe]],Statistikkoder!$A$1:$C$157,2,FALSE)</f>
        <v>    Sættervogn 17 m. max 40 tons            </v>
      </c>
      <c r="H780">
        <v>1</v>
      </c>
      <c r="I780">
        <v>0</v>
      </c>
      <c r="J780">
        <v>17</v>
      </c>
      <c r="K780">
        <f>IF(AND(Tabel1[[#This Row],[Gruppe]]&gt;=610,Tabel1[[#This Row],[Gruppe]]&lt;=765),Tabel1[[#This Row],[Dækmeter]],0)</f>
        <v>17</v>
      </c>
      <c r="L780">
        <v>0</v>
      </c>
      <c r="M780" t="s">
        <v>2</v>
      </c>
      <c r="N780" t="str">
        <f>VLOOKUP($F780,Statistikkoder!$A$2:$C$157,3,FALSE)</f>
        <v>Sættevogn</v>
      </c>
    </row>
    <row r="781" spans="1:14" x14ac:dyDescent="0.2">
      <c r="A781" t="s">
        <v>207</v>
      </c>
      <c r="B781" s="1">
        <v>0.51736111111111116</v>
      </c>
      <c r="C781" t="s">
        <v>3</v>
      </c>
      <c r="D781" t="s">
        <v>4</v>
      </c>
      <c r="E781" t="s">
        <v>192</v>
      </c>
      <c r="F781">
        <v>945</v>
      </c>
      <c r="G781" t="str">
        <f>VLOOKUP(Tabel1[[#This Row],[Gruppe]],Statistikkoder!$A$1:$C$157,2,FALSE)</f>
        <v xml:space="preserve">    Pendler Bil &lt; 1,95 m                            </v>
      </c>
      <c r="H781">
        <v>10</v>
      </c>
      <c r="I781">
        <v>13</v>
      </c>
      <c r="J781">
        <v>60</v>
      </c>
      <c r="K781">
        <f>IF(AND(Tabel1[[#This Row],[Gruppe]]&gt;=610,Tabel1[[#This Row],[Gruppe]]&lt;=765),Tabel1[[#This Row],[Dækmeter]],0)</f>
        <v>0</v>
      </c>
      <c r="L781">
        <v>0</v>
      </c>
      <c r="M781" t="s">
        <v>2</v>
      </c>
      <c r="N781" t="str">
        <f>VLOOKUP($F781,Statistikkoder!$A$2:$C$157,3,FALSE)</f>
        <v>Personbil</v>
      </c>
    </row>
    <row r="782" spans="1:14" x14ac:dyDescent="0.2">
      <c r="A782" t="s">
        <v>207</v>
      </c>
      <c r="B782" s="1">
        <v>0.51736111111111116</v>
      </c>
      <c r="C782" t="s">
        <v>3</v>
      </c>
      <c r="D782" t="s">
        <v>4</v>
      </c>
      <c r="E782" t="s">
        <v>192</v>
      </c>
      <c r="F782">
        <v>955</v>
      </c>
      <c r="G782" t="str">
        <f>VLOOKUP(Tabel1[[#This Row],[Gruppe]],Statistikkoder!$A$1:$C$157,2,FALSE)</f>
        <v>    Pendler Bil m/anh. &lt; 1,95 m              </v>
      </c>
      <c r="H782">
        <v>1</v>
      </c>
      <c r="I782">
        <v>2</v>
      </c>
      <c r="J782">
        <v>6</v>
      </c>
      <c r="K782">
        <f>IF(AND(Tabel1[[#This Row],[Gruppe]]&gt;=610,Tabel1[[#This Row],[Gruppe]]&lt;=765),Tabel1[[#This Row],[Dækmeter]],0)</f>
        <v>0</v>
      </c>
      <c r="L782">
        <v>0</v>
      </c>
      <c r="M782" t="s">
        <v>2</v>
      </c>
      <c r="N782" t="str">
        <f>VLOOKUP($F782,Statistikkoder!$A$2:$C$157,3,FALSE)</f>
        <v>Personbil</v>
      </c>
    </row>
    <row r="783" spans="1:14" x14ac:dyDescent="0.2">
      <c r="A783" t="s">
        <v>207</v>
      </c>
      <c r="B783" s="1">
        <v>0.51736111111111116</v>
      </c>
      <c r="C783" t="s">
        <v>3</v>
      </c>
      <c r="D783" t="s">
        <v>4</v>
      </c>
      <c r="E783" t="s">
        <v>192</v>
      </c>
      <c r="F783">
        <v>996</v>
      </c>
      <c r="G783" t="str">
        <f>VLOOKUP(Tabel1[[#This Row],[Gruppe]],Statistikkoder!$A$1:$C$157,2,FALSE)</f>
        <v>    Passager i køretøj                            </v>
      </c>
      <c r="H783">
        <v>0</v>
      </c>
      <c r="I783">
        <v>86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2</v>
      </c>
      <c r="N783" t="str">
        <f>VLOOKUP($F783,Statistikkoder!$A$2:$C$157,3,FALSE)</f>
        <v>Passager</v>
      </c>
    </row>
    <row r="784" spans="1:14" x14ac:dyDescent="0.2">
      <c r="A784" t="s">
        <v>207</v>
      </c>
      <c r="B784" s="1">
        <v>0.51736111111111116</v>
      </c>
      <c r="C784" t="s">
        <v>3</v>
      </c>
      <c r="D784" t="s">
        <v>4</v>
      </c>
      <c r="E784" t="s">
        <v>192</v>
      </c>
      <c r="F784">
        <v>997</v>
      </c>
      <c r="G784" t="str">
        <f>VLOOKUP(Tabel1[[#This Row],[Gruppe]],Statistikkoder!$A$1:$C$157,2,FALSE)</f>
        <v>    Passager ekstra i bil                          </v>
      </c>
      <c r="H784">
        <v>0</v>
      </c>
      <c r="I784">
        <v>2</v>
      </c>
      <c r="J784">
        <v>0</v>
      </c>
      <c r="K784">
        <f>IF(AND(Tabel1[[#This Row],[Gruppe]]&gt;=610,Tabel1[[#This Row],[Gruppe]]&lt;=765),Tabel1[[#This Row],[Dækmeter]],0)</f>
        <v>0</v>
      </c>
      <c r="L784">
        <v>0</v>
      </c>
      <c r="M784" t="s">
        <v>2</v>
      </c>
      <c r="N784" t="str">
        <f>VLOOKUP($F784,Statistikkoder!$A$2:$C$157,3,FALSE)</f>
        <v>Passager</v>
      </c>
    </row>
    <row r="785" spans="1:14" x14ac:dyDescent="0.2">
      <c r="A785" t="s">
        <v>207</v>
      </c>
      <c r="B785" s="1">
        <v>0.6875</v>
      </c>
      <c r="C785" t="s">
        <v>0</v>
      </c>
      <c r="D785" t="s">
        <v>1</v>
      </c>
      <c r="E785" t="s">
        <v>192</v>
      </c>
      <c r="F785">
        <v>10</v>
      </c>
      <c r="G785" t="str">
        <f>VLOOKUP(Tabel1[[#This Row],[Gruppe]],Statistikkoder!$A$1:$C$157,2,FALSE)</f>
        <v>    Voksen gående                    </v>
      </c>
      <c r="H785">
        <v>0</v>
      </c>
      <c r="I785">
        <v>8</v>
      </c>
      <c r="J785">
        <v>0</v>
      </c>
      <c r="K785">
        <f>IF(AND(Tabel1[[#This Row],[Gruppe]]&gt;=610,Tabel1[[#This Row],[Gruppe]]&lt;=765),Tabel1[[#This Row],[Dækmeter]],0)</f>
        <v>0</v>
      </c>
      <c r="L785">
        <v>0</v>
      </c>
      <c r="M785" t="s">
        <v>2</v>
      </c>
      <c r="N785" t="str">
        <f>VLOOKUP($F785,Statistikkoder!$A$2:$C$157,3,FALSE)</f>
        <v>Passager</v>
      </c>
    </row>
    <row r="786" spans="1:14" x14ac:dyDescent="0.2">
      <c r="A786" t="s">
        <v>207</v>
      </c>
      <c r="B786" s="1">
        <v>0.6875</v>
      </c>
      <c r="C786" t="s">
        <v>0</v>
      </c>
      <c r="D786" t="s">
        <v>1</v>
      </c>
      <c r="E786" t="s">
        <v>192</v>
      </c>
      <c r="F786">
        <v>15</v>
      </c>
      <c r="G786" t="str">
        <f>VLOOKUP(Tabel1[[#This Row],[Gruppe]],Statistikkoder!$A$1:$C$157,2,FALSE)</f>
        <v>    Voksen gående Pendler            </v>
      </c>
      <c r="H786">
        <v>0</v>
      </c>
      <c r="I786">
        <v>1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2</v>
      </c>
      <c r="N786" t="str">
        <f>VLOOKUP($F786,Statistikkoder!$A$2:$C$157,3,FALSE)</f>
        <v>Passager</v>
      </c>
    </row>
    <row r="787" spans="1:14" x14ac:dyDescent="0.2">
      <c r="A787" t="s">
        <v>207</v>
      </c>
      <c r="B787" s="1">
        <v>0.6875</v>
      </c>
      <c r="C787" t="s">
        <v>0</v>
      </c>
      <c r="D787" t="s">
        <v>1</v>
      </c>
      <c r="E787" t="s">
        <v>192</v>
      </c>
      <c r="F787">
        <v>25</v>
      </c>
      <c r="G787" t="str">
        <f>VLOOKUP(Tabel1[[#This Row],[Gruppe]],Statistikkoder!$A$1:$C$157,2,FALSE)</f>
        <v>    Barn 4-15 år gående              </v>
      </c>
      <c r="H787">
        <v>0</v>
      </c>
      <c r="I787">
        <v>1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2</v>
      </c>
      <c r="N787" t="str">
        <f>VLOOKUP($F787,Statistikkoder!$A$2:$C$157,3,FALSE)</f>
        <v>Passager</v>
      </c>
    </row>
    <row r="788" spans="1:14" x14ac:dyDescent="0.2">
      <c r="A788" t="s">
        <v>207</v>
      </c>
      <c r="B788" s="1">
        <v>0.6875</v>
      </c>
      <c r="C788" t="s">
        <v>0</v>
      </c>
      <c r="D788" t="s">
        <v>1</v>
      </c>
      <c r="E788" t="s">
        <v>192</v>
      </c>
      <c r="F788">
        <v>110</v>
      </c>
      <c r="G788" t="str">
        <f>VLOOKUP(Tabel1[[#This Row],[Gruppe]],Statistikkoder!$A$1:$C$157,2,FALSE)</f>
        <v>    Bil &lt; 1,95 m                            </v>
      </c>
      <c r="H788">
        <v>13</v>
      </c>
      <c r="I788">
        <v>29</v>
      </c>
      <c r="J788">
        <v>78</v>
      </c>
      <c r="K788">
        <f>IF(AND(Tabel1[[#This Row],[Gruppe]]&gt;=610,Tabel1[[#This Row],[Gruppe]]&lt;=765),Tabel1[[#This Row],[Dækmeter]],0)</f>
        <v>0</v>
      </c>
      <c r="L788">
        <v>0</v>
      </c>
      <c r="M788" t="s">
        <v>2</v>
      </c>
      <c r="N788" t="str">
        <f>VLOOKUP($F788,Statistikkoder!$A$2:$C$157,3,FALSE)</f>
        <v>Personbil</v>
      </c>
    </row>
    <row r="789" spans="1:14" x14ac:dyDescent="0.2">
      <c r="A789" t="s">
        <v>207</v>
      </c>
      <c r="B789" s="1">
        <v>0.6875</v>
      </c>
      <c r="C789" t="s">
        <v>0</v>
      </c>
      <c r="D789" t="s">
        <v>1</v>
      </c>
      <c r="E789" t="s">
        <v>192</v>
      </c>
      <c r="F789">
        <v>115</v>
      </c>
      <c r="G789" t="str">
        <f>VLOOKUP(Tabel1[[#This Row],[Gruppe]],Statistikkoder!$A$1:$C$157,2,FALSE)</f>
        <v>    Bil &lt; 1,95 m med anhænger                </v>
      </c>
      <c r="H789">
        <v>1</v>
      </c>
      <c r="I789">
        <v>1</v>
      </c>
      <c r="J789">
        <v>6</v>
      </c>
      <c r="K789">
        <f>IF(AND(Tabel1[[#This Row],[Gruppe]]&gt;=610,Tabel1[[#This Row],[Gruppe]]&lt;=765),Tabel1[[#This Row],[Dækmeter]],0)</f>
        <v>0</v>
      </c>
      <c r="L789">
        <v>0</v>
      </c>
      <c r="M789" t="s">
        <v>2</v>
      </c>
      <c r="N789" t="str">
        <f>VLOOKUP($F789,Statistikkoder!$A$2:$C$157,3,FALSE)</f>
        <v>Personbil</v>
      </c>
    </row>
    <row r="790" spans="1:14" x14ac:dyDescent="0.2">
      <c r="A790" t="s">
        <v>207</v>
      </c>
      <c r="B790" s="1">
        <v>0.6875</v>
      </c>
      <c r="C790" t="s">
        <v>0</v>
      </c>
      <c r="D790" t="s">
        <v>1</v>
      </c>
      <c r="E790" t="s">
        <v>192</v>
      </c>
      <c r="F790">
        <v>120</v>
      </c>
      <c r="G790" t="str">
        <f>VLOOKUP(Tabel1[[#This Row],[Gruppe]],Statistikkoder!$A$1:$C$157,2,FALSE)</f>
        <v>    Bil &gt; 1,95 m                            </v>
      </c>
      <c r="H790">
        <v>1</v>
      </c>
      <c r="I790">
        <v>2</v>
      </c>
      <c r="J790">
        <v>6</v>
      </c>
      <c r="K790">
        <f>IF(AND(Tabel1[[#This Row],[Gruppe]]&gt;=610,Tabel1[[#This Row],[Gruppe]]&lt;=765),Tabel1[[#This Row],[Dækmeter]],0)</f>
        <v>0</v>
      </c>
      <c r="L790">
        <v>0</v>
      </c>
      <c r="M790" t="s">
        <v>2</v>
      </c>
      <c r="N790" t="str">
        <f>VLOOKUP($F790,Statistikkoder!$A$2:$C$157,3,FALSE)</f>
        <v>Personbil</v>
      </c>
    </row>
    <row r="791" spans="1:14" x14ac:dyDescent="0.2">
      <c r="A791" t="s">
        <v>207</v>
      </c>
      <c r="B791" s="1">
        <v>0.6875</v>
      </c>
      <c r="C791" t="s">
        <v>0</v>
      </c>
      <c r="D791" t="s">
        <v>1</v>
      </c>
      <c r="E791" t="s">
        <v>192</v>
      </c>
      <c r="F791">
        <v>130</v>
      </c>
      <c r="G791" t="str">
        <f>VLOOKUP(Tabel1[[#This Row],[Gruppe]],Statistikkoder!$A$1:$C$157,2,FALSE)</f>
        <v>    Bil &lt; 1,95 m pensionist                  </v>
      </c>
      <c r="H791">
        <v>2</v>
      </c>
      <c r="I791">
        <v>3</v>
      </c>
      <c r="J791">
        <v>12</v>
      </c>
      <c r="K791">
        <f>IF(AND(Tabel1[[#This Row],[Gruppe]]&gt;=610,Tabel1[[#This Row],[Gruppe]]&lt;=765),Tabel1[[#This Row],[Dækmeter]],0)</f>
        <v>0</v>
      </c>
      <c r="L791">
        <v>0</v>
      </c>
      <c r="M791" t="s">
        <v>2</v>
      </c>
      <c r="N791" t="str">
        <f>VLOOKUP($F791,Statistikkoder!$A$2:$C$157,3,FALSE)</f>
        <v>Personbil</v>
      </c>
    </row>
    <row r="792" spans="1:14" x14ac:dyDescent="0.2">
      <c r="A792" t="s">
        <v>207</v>
      </c>
      <c r="B792" s="1">
        <v>0.6875</v>
      </c>
      <c r="C792" t="s">
        <v>0</v>
      </c>
      <c r="D792" t="s">
        <v>1</v>
      </c>
      <c r="E792" t="s">
        <v>192</v>
      </c>
      <c r="F792">
        <v>131</v>
      </c>
      <c r="G792" t="str">
        <f>VLOOKUP(Tabel1[[#This Row],[Gruppe]],Statistikkoder!$A$1:$C$157,2,FALSE)</f>
        <v>    Bil &lt; 1,95 m pensionist Pendler          </v>
      </c>
      <c r="H792">
        <v>1</v>
      </c>
      <c r="I792">
        <v>2</v>
      </c>
      <c r="J792">
        <v>6</v>
      </c>
      <c r="K792">
        <f>IF(AND(Tabel1[[#This Row],[Gruppe]]&gt;=610,Tabel1[[#This Row],[Gruppe]]&lt;=765),Tabel1[[#This Row],[Dækmeter]],0)</f>
        <v>0</v>
      </c>
      <c r="L792">
        <v>0</v>
      </c>
      <c r="M792" t="s">
        <v>2</v>
      </c>
      <c r="N792" t="str">
        <f>VLOOKUP($F792,Statistikkoder!$A$2:$C$157,3,FALSE)</f>
        <v>Personbil</v>
      </c>
    </row>
    <row r="793" spans="1:14" x14ac:dyDescent="0.2">
      <c r="A793" t="s">
        <v>207</v>
      </c>
      <c r="B793" s="1">
        <v>0.6875</v>
      </c>
      <c r="C793" t="s">
        <v>0</v>
      </c>
      <c r="D793" t="s">
        <v>1</v>
      </c>
      <c r="E793" t="s">
        <v>192</v>
      </c>
      <c r="F793">
        <v>510</v>
      </c>
      <c r="G793" t="str">
        <f>VLOOKUP(Tabel1[[#This Row],[Gruppe]],Statistikkoder!$A$1:$C$157,2,FALSE)</f>
        <v>    Cykel Voksen                            </v>
      </c>
      <c r="H793">
        <v>1</v>
      </c>
      <c r="I793">
        <v>0</v>
      </c>
      <c r="J793">
        <v>1</v>
      </c>
      <c r="K793">
        <f>IF(AND(Tabel1[[#This Row],[Gruppe]]&gt;=610,Tabel1[[#This Row],[Gruppe]]&lt;=765),Tabel1[[#This Row],[Dækmeter]],0)</f>
        <v>0</v>
      </c>
      <c r="L793">
        <v>0</v>
      </c>
      <c r="M793" t="s">
        <v>2</v>
      </c>
      <c r="N793" t="str">
        <f>VLOOKUP($F793,Statistikkoder!$A$2:$C$157,3,FALSE)</f>
        <v>Cykel</v>
      </c>
    </row>
    <row r="794" spans="1:14" x14ac:dyDescent="0.2">
      <c r="A794" t="s">
        <v>207</v>
      </c>
      <c r="B794" s="1">
        <v>0.6875</v>
      </c>
      <c r="C794" t="s">
        <v>0</v>
      </c>
      <c r="D794" t="s">
        <v>1</v>
      </c>
      <c r="E794" t="s">
        <v>192</v>
      </c>
      <c r="F794">
        <v>730</v>
      </c>
      <c r="G794" t="str">
        <f>VLOOKUP(Tabel1[[#This Row],[Gruppe]],Statistikkoder!$A$1:$C$157,2,FALSE)</f>
        <v>    Sættervogn 17 m. max 40 tons            </v>
      </c>
      <c r="H794">
        <v>1</v>
      </c>
      <c r="I794">
        <v>0</v>
      </c>
      <c r="J794">
        <v>17</v>
      </c>
      <c r="K794">
        <f>IF(AND(Tabel1[[#This Row],[Gruppe]]&gt;=610,Tabel1[[#This Row],[Gruppe]]&lt;=765),Tabel1[[#This Row],[Dækmeter]],0)</f>
        <v>17</v>
      </c>
      <c r="L794">
        <v>0</v>
      </c>
      <c r="M794" t="s">
        <v>2</v>
      </c>
      <c r="N794" t="str">
        <f>VLOOKUP($F794,Statistikkoder!$A$2:$C$157,3,FALSE)</f>
        <v>Sættevogn</v>
      </c>
    </row>
    <row r="795" spans="1:14" x14ac:dyDescent="0.2">
      <c r="A795" t="s">
        <v>207</v>
      </c>
      <c r="B795" s="1">
        <v>0.6875</v>
      </c>
      <c r="C795" t="s">
        <v>0</v>
      </c>
      <c r="D795" t="s">
        <v>1</v>
      </c>
      <c r="E795" t="s">
        <v>192</v>
      </c>
      <c r="F795">
        <v>945</v>
      </c>
      <c r="G795" t="str">
        <f>VLOOKUP(Tabel1[[#This Row],[Gruppe]],Statistikkoder!$A$1:$C$157,2,FALSE)</f>
        <v xml:space="preserve">    Pendler Bil &lt; 1,95 m                            </v>
      </c>
      <c r="H795">
        <v>8</v>
      </c>
      <c r="I795">
        <v>15</v>
      </c>
      <c r="J795">
        <v>48</v>
      </c>
      <c r="K795">
        <f>IF(AND(Tabel1[[#This Row],[Gruppe]]&gt;=610,Tabel1[[#This Row],[Gruppe]]&lt;=765),Tabel1[[#This Row],[Dækmeter]],0)</f>
        <v>0</v>
      </c>
      <c r="L795">
        <v>0</v>
      </c>
      <c r="M795" t="s">
        <v>2</v>
      </c>
      <c r="N795" t="str">
        <f>VLOOKUP($F795,Statistikkoder!$A$2:$C$157,3,FALSE)</f>
        <v>Personbil</v>
      </c>
    </row>
    <row r="796" spans="1:14" x14ac:dyDescent="0.2">
      <c r="A796" t="s">
        <v>207</v>
      </c>
      <c r="B796" s="1">
        <v>0.6875</v>
      </c>
      <c r="C796" t="s">
        <v>0</v>
      </c>
      <c r="D796" t="s">
        <v>1</v>
      </c>
      <c r="E796" t="s">
        <v>192</v>
      </c>
      <c r="F796">
        <v>996</v>
      </c>
      <c r="G796" t="str">
        <f>VLOOKUP(Tabel1[[#This Row],[Gruppe]],Statistikkoder!$A$1:$C$157,2,FALSE)</f>
        <v>    Passager i køretøj                            </v>
      </c>
      <c r="H796">
        <v>0</v>
      </c>
      <c r="I796">
        <v>52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2</v>
      </c>
      <c r="N796" t="str">
        <f>VLOOKUP($F796,Statistikkoder!$A$2:$C$157,3,FALSE)</f>
        <v>Passager</v>
      </c>
    </row>
    <row r="797" spans="1:14" x14ac:dyDescent="0.2">
      <c r="A797" t="s">
        <v>207</v>
      </c>
      <c r="B797" s="1">
        <v>0.6875</v>
      </c>
      <c r="C797" t="s">
        <v>0</v>
      </c>
      <c r="D797" t="s">
        <v>1</v>
      </c>
      <c r="E797" t="s">
        <v>192</v>
      </c>
      <c r="F797">
        <v>997</v>
      </c>
      <c r="G797" t="str">
        <f>VLOOKUP(Tabel1[[#This Row],[Gruppe]],Statistikkoder!$A$1:$C$157,2,FALSE)</f>
        <v>    Passager ekstra i bil                          </v>
      </c>
      <c r="H797">
        <v>0</v>
      </c>
      <c r="I797">
        <v>1</v>
      </c>
      <c r="J797">
        <v>0</v>
      </c>
      <c r="K797">
        <f>IF(AND(Tabel1[[#This Row],[Gruppe]]&gt;=610,Tabel1[[#This Row],[Gruppe]]&lt;=765),Tabel1[[#This Row],[Dækmeter]],0)</f>
        <v>0</v>
      </c>
      <c r="L797">
        <v>0</v>
      </c>
      <c r="M797" t="s">
        <v>2</v>
      </c>
      <c r="N797" t="str">
        <f>VLOOKUP($F797,Statistikkoder!$A$2:$C$157,3,FALSE)</f>
        <v>Passager</v>
      </c>
    </row>
    <row r="798" spans="1:14" x14ac:dyDescent="0.2">
      <c r="A798" t="s">
        <v>207</v>
      </c>
      <c r="B798" s="1">
        <v>0.76041666666666663</v>
      </c>
      <c r="C798" t="s">
        <v>3</v>
      </c>
      <c r="D798" t="s">
        <v>4</v>
      </c>
      <c r="E798" t="s">
        <v>192</v>
      </c>
      <c r="F798">
        <v>10</v>
      </c>
      <c r="G798" t="str">
        <f>VLOOKUP(Tabel1[[#This Row],[Gruppe]],Statistikkoder!$A$1:$C$157,2,FALSE)</f>
        <v>    Voksen gående                    </v>
      </c>
      <c r="H798">
        <v>0</v>
      </c>
      <c r="I798">
        <v>1</v>
      </c>
      <c r="J798">
        <v>0</v>
      </c>
      <c r="K798">
        <f>IF(AND(Tabel1[[#This Row],[Gruppe]]&gt;=610,Tabel1[[#This Row],[Gruppe]]&lt;=765),Tabel1[[#This Row],[Dækmeter]],0)</f>
        <v>0</v>
      </c>
      <c r="L798">
        <v>0</v>
      </c>
      <c r="M798" t="s">
        <v>2</v>
      </c>
      <c r="N798" t="str">
        <f>VLOOKUP($F798,Statistikkoder!$A$2:$C$157,3,FALSE)</f>
        <v>Passager</v>
      </c>
    </row>
    <row r="799" spans="1:14" x14ac:dyDescent="0.2">
      <c r="A799" t="s">
        <v>207</v>
      </c>
      <c r="B799" s="1">
        <v>0.76041666666666663</v>
      </c>
      <c r="C799" t="s">
        <v>3</v>
      </c>
      <c r="D799" t="s">
        <v>4</v>
      </c>
      <c r="E799" t="s">
        <v>192</v>
      </c>
      <c r="F799">
        <v>15</v>
      </c>
      <c r="G799" t="str">
        <f>VLOOKUP(Tabel1[[#This Row],[Gruppe]],Statistikkoder!$A$1:$C$157,2,FALSE)</f>
        <v>    Voksen gående Pendler            </v>
      </c>
      <c r="H799">
        <v>0</v>
      </c>
      <c r="I799">
        <v>1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2</v>
      </c>
      <c r="N799" t="str">
        <f>VLOOKUP($F799,Statistikkoder!$A$2:$C$157,3,FALSE)</f>
        <v>Passager</v>
      </c>
    </row>
    <row r="800" spans="1:14" x14ac:dyDescent="0.2">
      <c r="A800" t="s">
        <v>207</v>
      </c>
      <c r="B800" s="1">
        <v>0.76041666666666663</v>
      </c>
      <c r="C800" t="s">
        <v>3</v>
      </c>
      <c r="D800" t="s">
        <v>4</v>
      </c>
      <c r="E800" t="s">
        <v>192</v>
      </c>
      <c r="F800">
        <v>40</v>
      </c>
      <c r="G800" t="str">
        <f>VLOOKUP(Tabel1[[#This Row],[Gruppe]],Statistikkoder!$A$1:$C$157,2,FALSE)</f>
        <v>    Pensionist gående                </v>
      </c>
      <c r="H800">
        <v>0</v>
      </c>
      <c r="I800">
        <v>1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2</v>
      </c>
      <c r="N800" t="str">
        <f>VLOOKUP($F800,Statistikkoder!$A$2:$C$157,3,FALSE)</f>
        <v>Passager</v>
      </c>
    </row>
    <row r="801" spans="1:14" x14ac:dyDescent="0.2">
      <c r="A801" t="s">
        <v>207</v>
      </c>
      <c r="B801" s="1">
        <v>0.76041666666666663</v>
      </c>
      <c r="C801" t="s">
        <v>3</v>
      </c>
      <c r="D801" t="s">
        <v>4</v>
      </c>
      <c r="E801" t="s">
        <v>192</v>
      </c>
      <c r="F801">
        <v>110</v>
      </c>
      <c r="G801" t="str">
        <f>VLOOKUP(Tabel1[[#This Row],[Gruppe]],Statistikkoder!$A$1:$C$157,2,FALSE)</f>
        <v>    Bil &lt; 1,95 m                            </v>
      </c>
      <c r="H801">
        <v>4</v>
      </c>
      <c r="I801">
        <v>10</v>
      </c>
      <c r="J801">
        <v>24</v>
      </c>
      <c r="K801">
        <f>IF(AND(Tabel1[[#This Row],[Gruppe]]&gt;=610,Tabel1[[#This Row],[Gruppe]]&lt;=765),Tabel1[[#This Row],[Dækmeter]],0)</f>
        <v>0</v>
      </c>
      <c r="L801">
        <v>0</v>
      </c>
      <c r="M801" t="s">
        <v>2</v>
      </c>
      <c r="N801" t="str">
        <f>VLOOKUP($F801,Statistikkoder!$A$2:$C$157,3,FALSE)</f>
        <v>Personbil</v>
      </c>
    </row>
    <row r="802" spans="1:14" x14ac:dyDescent="0.2">
      <c r="A802" t="s">
        <v>207</v>
      </c>
      <c r="B802" s="1">
        <v>0.76041666666666663</v>
      </c>
      <c r="C802" t="s">
        <v>3</v>
      </c>
      <c r="D802" t="s">
        <v>4</v>
      </c>
      <c r="E802" t="s">
        <v>192</v>
      </c>
      <c r="F802">
        <v>765</v>
      </c>
      <c r="G802" t="str">
        <f>VLOOKUP(Tabel1[[#This Row],[Gruppe]],Statistikkoder!$A$1:$C$157,2,FALSE)</f>
        <v>    Special transport                        </v>
      </c>
      <c r="H802">
        <v>1</v>
      </c>
      <c r="I802">
        <v>1</v>
      </c>
      <c r="J802">
        <v>20</v>
      </c>
      <c r="K802">
        <f>IF(AND(Tabel1[[#This Row],[Gruppe]]&gt;=610,Tabel1[[#This Row],[Gruppe]]&lt;=765),Tabel1[[#This Row],[Dækmeter]],0)</f>
        <v>20</v>
      </c>
      <c r="L802">
        <v>0</v>
      </c>
      <c r="M802" t="s">
        <v>2</v>
      </c>
      <c r="N802" t="str">
        <f>VLOOKUP($F802,Statistikkoder!$A$2:$C$157,3,FALSE)</f>
        <v>Specialtransport</v>
      </c>
    </row>
    <row r="803" spans="1:14" x14ac:dyDescent="0.2">
      <c r="A803" t="s">
        <v>207</v>
      </c>
      <c r="B803" s="1">
        <v>0.76041666666666663</v>
      </c>
      <c r="C803" t="s">
        <v>3</v>
      </c>
      <c r="D803" t="s">
        <v>4</v>
      </c>
      <c r="E803" t="s">
        <v>192</v>
      </c>
      <c r="F803">
        <v>945</v>
      </c>
      <c r="G803" t="str">
        <f>VLOOKUP(Tabel1[[#This Row],[Gruppe]],Statistikkoder!$A$1:$C$157,2,FALSE)</f>
        <v xml:space="preserve">    Pendler Bil &lt; 1,95 m                            </v>
      </c>
      <c r="H803">
        <v>6</v>
      </c>
      <c r="I803">
        <v>11</v>
      </c>
      <c r="J803">
        <v>36</v>
      </c>
      <c r="K803">
        <f>IF(AND(Tabel1[[#This Row],[Gruppe]]&gt;=610,Tabel1[[#This Row],[Gruppe]]&lt;=765),Tabel1[[#This Row],[Dækmeter]],0)</f>
        <v>0</v>
      </c>
      <c r="L803">
        <v>0</v>
      </c>
      <c r="M803" t="s">
        <v>2</v>
      </c>
      <c r="N803" t="str">
        <f>VLOOKUP($F803,Statistikkoder!$A$2:$C$157,3,FALSE)</f>
        <v>Personbil</v>
      </c>
    </row>
    <row r="804" spans="1:14" x14ac:dyDescent="0.2">
      <c r="A804" t="s">
        <v>207</v>
      </c>
      <c r="B804" s="1">
        <v>0.76041666666666663</v>
      </c>
      <c r="C804" t="s">
        <v>3</v>
      </c>
      <c r="D804" t="s">
        <v>4</v>
      </c>
      <c r="E804" t="s">
        <v>192</v>
      </c>
      <c r="F804">
        <v>996</v>
      </c>
      <c r="G804" t="str">
        <f>VLOOKUP(Tabel1[[#This Row],[Gruppe]],Statistikkoder!$A$1:$C$157,2,FALSE)</f>
        <v>    Passager i køretøj                            </v>
      </c>
      <c r="H804">
        <v>0</v>
      </c>
      <c r="I804">
        <v>22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2</v>
      </c>
      <c r="N804" t="str">
        <f>VLOOKUP($F804,Statistikkoder!$A$2:$C$157,3,FALSE)</f>
        <v>Passager</v>
      </c>
    </row>
    <row r="805" spans="1:14" x14ac:dyDescent="0.2">
      <c r="A805" t="s">
        <v>208</v>
      </c>
      <c r="B805" s="1">
        <v>0.2986111111111111</v>
      </c>
      <c r="C805" t="s">
        <v>0</v>
      </c>
      <c r="D805" t="s">
        <v>1</v>
      </c>
      <c r="E805" t="s">
        <v>192</v>
      </c>
      <c r="F805">
        <v>10</v>
      </c>
      <c r="G805" t="str">
        <f>VLOOKUP(Tabel1[[#This Row],[Gruppe]],Statistikkoder!$A$1:$C$157,2,FALSE)</f>
        <v>    Voksen gående                    </v>
      </c>
      <c r="H805">
        <v>0</v>
      </c>
      <c r="I805">
        <v>3</v>
      </c>
      <c r="J805">
        <v>0</v>
      </c>
      <c r="K805">
        <f>IF(AND(Tabel1[[#This Row],[Gruppe]]&gt;=610,Tabel1[[#This Row],[Gruppe]]&lt;=765),Tabel1[[#This Row],[Dækmeter]],0)</f>
        <v>0</v>
      </c>
      <c r="L805">
        <v>0</v>
      </c>
      <c r="M805" t="s">
        <v>2</v>
      </c>
      <c r="N805" t="str">
        <f>VLOOKUP($F805,Statistikkoder!$A$2:$C$157,3,FALSE)</f>
        <v>Passager</v>
      </c>
    </row>
    <row r="806" spans="1:14" x14ac:dyDescent="0.2">
      <c r="A806" t="s">
        <v>208</v>
      </c>
      <c r="B806" s="1">
        <v>0.2986111111111111</v>
      </c>
      <c r="C806" t="s">
        <v>0</v>
      </c>
      <c r="D806" t="s">
        <v>1</v>
      </c>
      <c r="E806" t="s">
        <v>192</v>
      </c>
      <c r="F806">
        <v>15</v>
      </c>
      <c r="G806" t="str">
        <f>VLOOKUP(Tabel1[[#This Row],[Gruppe]],Statistikkoder!$A$1:$C$157,2,FALSE)</f>
        <v>    Voksen gående Pendler            </v>
      </c>
      <c r="H806">
        <v>0</v>
      </c>
      <c r="I806">
        <v>2</v>
      </c>
      <c r="J806">
        <v>0</v>
      </c>
      <c r="K806">
        <f>IF(AND(Tabel1[[#This Row],[Gruppe]]&gt;=610,Tabel1[[#This Row],[Gruppe]]&lt;=765),Tabel1[[#This Row],[Dækmeter]],0)</f>
        <v>0</v>
      </c>
      <c r="L806">
        <v>0</v>
      </c>
      <c r="M806" t="s">
        <v>2</v>
      </c>
      <c r="N806" t="str">
        <f>VLOOKUP($F806,Statistikkoder!$A$2:$C$157,3,FALSE)</f>
        <v>Passager</v>
      </c>
    </row>
    <row r="807" spans="1:14" x14ac:dyDescent="0.2">
      <c r="A807" t="s">
        <v>208</v>
      </c>
      <c r="B807" s="1">
        <v>0.2986111111111111</v>
      </c>
      <c r="C807" t="s">
        <v>0</v>
      </c>
      <c r="D807" t="s">
        <v>1</v>
      </c>
      <c r="E807" t="s">
        <v>192</v>
      </c>
      <c r="F807">
        <v>25</v>
      </c>
      <c r="G807" t="str">
        <f>VLOOKUP(Tabel1[[#This Row],[Gruppe]],Statistikkoder!$A$1:$C$157,2,FALSE)</f>
        <v>    Barn 4-15 år gående              </v>
      </c>
      <c r="H807">
        <v>0</v>
      </c>
      <c r="I807">
        <v>1</v>
      </c>
      <c r="J807">
        <v>0</v>
      </c>
      <c r="K807">
        <f>IF(AND(Tabel1[[#This Row],[Gruppe]]&gt;=610,Tabel1[[#This Row],[Gruppe]]&lt;=765),Tabel1[[#This Row],[Dækmeter]],0)</f>
        <v>0</v>
      </c>
      <c r="L807">
        <v>0</v>
      </c>
      <c r="M807" t="s">
        <v>2</v>
      </c>
      <c r="N807" t="str">
        <f>VLOOKUP($F807,Statistikkoder!$A$2:$C$157,3,FALSE)</f>
        <v>Passager</v>
      </c>
    </row>
    <row r="808" spans="1:14" x14ac:dyDescent="0.2">
      <c r="A808" t="s">
        <v>208</v>
      </c>
      <c r="B808" s="1">
        <v>0.2986111111111111</v>
      </c>
      <c r="C808" t="s">
        <v>0</v>
      </c>
      <c r="D808" t="s">
        <v>1</v>
      </c>
      <c r="E808" t="s">
        <v>192</v>
      </c>
      <c r="F808">
        <v>40</v>
      </c>
      <c r="G808" t="str">
        <f>VLOOKUP(Tabel1[[#This Row],[Gruppe]],Statistikkoder!$A$1:$C$157,2,FALSE)</f>
        <v>    Pensionist gående                </v>
      </c>
      <c r="H808">
        <v>0</v>
      </c>
      <c r="I808">
        <v>1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2</v>
      </c>
      <c r="N808" t="str">
        <f>VLOOKUP($F808,Statistikkoder!$A$2:$C$157,3,FALSE)</f>
        <v>Passager</v>
      </c>
    </row>
    <row r="809" spans="1:14" x14ac:dyDescent="0.2">
      <c r="A809" t="s">
        <v>208</v>
      </c>
      <c r="B809" s="1">
        <v>0.2986111111111111</v>
      </c>
      <c r="C809" t="s">
        <v>0</v>
      </c>
      <c r="D809" t="s">
        <v>1</v>
      </c>
      <c r="E809" t="s">
        <v>192</v>
      </c>
      <c r="F809">
        <v>110</v>
      </c>
      <c r="G809" t="str">
        <f>VLOOKUP(Tabel1[[#This Row],[Gruppe]],Statistikkoder!$A$1:$C$157,2,FALSE)</f>
        <v>    Bil &lt; 1,95 m                            </v>
      </c>
      <c r="H809">
        <v>12</v>
      </c>
      <c r="I809">
        <v>27</v>
      </c>
      <c r="J809">
        <v>72</v>
      </c>
      <c r="K809">
        <f>IF(AND(Tabel1[[#This Row],[Gruppe]]&gt;=610,Tabel1[[#This Row],[Gruppe]]&lt;=765),Tabel1[[#This Row],[Dækmeter]],0)</f>
        <v>0</v>
      </c>
      <c r="L809">
        <v>0</v>
      </c>
      <c r="M809" t="s">
        <v>2</v>
      </c>
      <c r="N809" t="str">
        <f>VLOOKUP($F809,Statistikkoder!$A$2:$C$157,3,FALSE)</f>
        <v>Personbil</v>
      </c>
    </row>
    <row r="810" spans="1:14" x14ac:dyDescent="0.2">
      <c r="A810" t="s">
        <v>208</v>
      </c>
      <c r="B810" s="1">
        <v>0.2986111111111111</v>
      </c>
      <c r="C810" t="s">
        <v>0</v>
      </c>
      <c r="D810" t="s">
        <v>1</v>
      </c>
      <c r="E810" t="s">
        <v>192</v>
      </c>
      <c r="F810">
        <v>120</v>
      </c>
      <c r="G810" t="str">
        <f>VLOOKUP(Tabel1[[#This Row],[Gruppe]],Statistikkoder!$A$1:$C$157,2,FALSE)</f>
        <v>    Bil &gt; 1,95 m                            </v>
      </c>
      <c r="H810">
        <v>2</v>
      </c>
      <c r="I810">
        <v>4</v>
      </c>
      <c r="J810">
        <v>12</v>
      </c>
      <c r="K810">
        <f>IF(AND(Tabel1[[#This Row],[Gruppe]]&gt;=610,Tabel1[[#This Row],[Gruppe]]&lt;=765),Tabel1[[#This Row],[Dækmeter]],0)</f>
        <v>0</v>
      </c>
      <c r="L810">
        <v>0</v>
      </c>
      <c r="M810" t="s">
        <v>2</v>
      </c>
      <c r="N810" t="str">
        <f>VLOOKUP($F810,Statistikkoder!$A$2:$C$157,3,FALSE)</f>
        <v>Personbil</v>
      </c>
    </row>
    <row r="811" spans="1:14" x14ac:dyDescent="0.2">
      <c r="A811" t="s">
        <v>208</v>
      </c>
      <c r="B811" s="1">
        <v>0.2986111111111111</v>
      </c>
      <c r="C811" t="s">
        <v>0</v>
      </c>
      <c r="D811" t="s">
        <v>1</v>
      </c>
      <c r="E811" t="s">
        <v>192</v>
      </c>
      <c r="F811">
        <v>130</v>
      </c>
      <c r="G811" t="str">
        <f>VLOOKUP(Tabel1[[#This Row],[Gruppe]],Statistikkoder!$A$1:$C$157,2,FALSE)</f>
        <v>    Bil &lt; 1,95 m pensionist                  </v>
      </c>
      <c r="H811">
        <v>3</v>
      </c>
      <c r="I811">
        <v>5</v>
      </c>
      <c r="J811">
        <v>18</v>
      </c>
      <c r="K811">
        <f>IF(AND(Tabel1[[#This Row],[Gruppe]]&gt;=610,Tabel1[[#This Row],[Gruppe]]&lt;=765),Tabel1[[#This Row],[Dækmeter]],0)</f>
        <v>0</v>
      </c>
      <c r="L811">
        <v>0</v>
      </c>
      <c r="M811" t="s">
        <v>2</v>
      </c>
      <c r="N811" t="str">
        <f>VLOOKUP($F811,Statistikkoder!$A$2:$C$157,3,FALSE)</f>
        <v>Personbil</v>
      </c>
    </row>
    <row r="812" spans="1:14" x14ac:dyDescent="0.2">
      <c r="A812" t="s">
        <v>208</v>
      </c>
      <c r="B812" s="1">
        <v>0.2986111111111111</v>
      </c>
      <c r="C812" t="s">
        <v>0</v>
      </c>
      <c r="D812" t="s">
        <v>1</v>
      </c>
      <c r="E812" t="s">
        <v>192</v>
      </c>
      <c r="F812">
        <v>730</v>
      </c>
      <c r="G812" t="str">
        <f>VLOOKUP(Tabel1[[#This Row],[Gruppe]],Statistikkoder!$A$1:$C$157,2,FALSE)</f>
        <v>    Sættervogn 17 m. max 40 tons            </v>
      </c>
      <c r="H812">
        <v>1</v>
      </c>
      <c r="I812">
        <v>0</v>
      </c>
      <c r="J812">
        <v>17</v>
      </c>
      <c r="K812">
        <f>IF(AND(Tabel1[[#This Row],[Gruppe]]&gt;=610,Tabel1[[#This Row],[Gruppe]]&lt;=765),Tabel1[[#This Row],[Dækmeter]],0)</f>
        <v>17</v>
      </c>
      <c r="L812">
        <v>0</v>
      </c>
      <c r="M812" t="s">
        <v>2</v>
      </c>
      <c r="N812" t="str">
        <f>VLOOKUP($F812,Statistikkoder!$A$2:$C$157,3,FALSE)</f>
        <v>Sættevogn</v>
      </c>
    </row>
    <row r="813" spans="1:14" x14ac:dyDescent="0.2">
      <c r="A813" t="s">
        <v>208</v>
      </c>
      <c r="B813" s="1">
        <v>0.2986111111111111</v>
      </c>
      <c r="C813" t="s">
        <v>0</v>
      </c>
      <c r="D813" t="s">
        <v>1</v>
      </c>
      <c r="E813" t="s">
        <v>192</v>
      </c>
      <c r="F813">
        <v>945</v>
      </c>
      <c r="G813" t="str">
        <f>VLOOKUP(Tabel1[[#This Row],[Gruppe]],Statistikkoder!$A$1:$C$157,2,FALSE)</f>
        <v xml:space="preserve">    Pendler Bil &lt; 1,95 m                            </v>
      </c>
      <c r="H813">
        <v>4</v>
      </c>
      <c r="I813">
        <v>8</v>
      </c>
      <c r="J813">
        <v>24</v>
      </c>
      <c r="K813">
        <f>IF(AND(Tabel1[[#This Row],[Gruppe]]&gt;=610,Tabel1[[#This Row],[Gruppe]]&lt;=765),Tabel1[[#This Row],[Dækmeter]],0)</f>
        <v>0</v>
      </c>
      <c r="L813">
        <v>0</v>
      </c>
      <c r="M813" t="s">
        <v>2</v>
      </c>
      <c r="N813" t="str">
        <f>VLOOKUP($F813,Statistikkoder!$A$2:$C$157,3,FALSE)</f>
        <v>Personbil</v>
      </c>
    </row>
    <row r="814" spans="1:14" x14ac:dyDescent="0.2">
      <c r="A814" t="s">
        <v>208</v>
      </c>
      <c r="B814" s="1">
        <v>0.2986111111111111</v>
      </c>
      <c r="C814" t="s">
        <v>0</v>
      </c>
      <c r="D814" t="s">
        <v>1</v>
      </c>
      <c r="E814" t="s">
        <v>192</v>
      </c>
      <c r="F814">
        <v>996</v>
      </c>
      <c r="G814" t="str">
        <f>VLOOKUP(Tabel1[[#This Row],[Gruppe]],Statistikkoder!$A$1:$C$157,2,FALSE)</f>
        <v>    Passager i køretøj                            </v>
      </c>
      <c r="H814">
        <v>0</v>
      </c>
      <c r="I814">
        <v>44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2</v>
      </c>
      <c r="N814" t="str">
        <f>VLOOKUP($F814,Statistikkoder!$A$2:$C$157,3,FALSE)</f>
        <v>Passager</v>
      </c>
    </row>
    <row r="815" spans="1:14" x14ac:dyDescent="0.2">
      <c r="A815" t="s">
        <v>208</v>
      </c>
      <c r="B815" s="1">
        <v>0.37152777777777779</v>
      </c>
      <c r="C815" t="s">
        <v>3</v>
      </c>
      <c r="D815" t="s">
        <v>4</v>
      </c>
      <c r="E815" t="s">
        <v>192</v>
      </c>
      <c r="F815">
        <v>10</v>
      </c>
      <c r="G815" t="str">
        <f>VLOOKUP(Tabel1[[#This Row],[Gruppe]],Statistikkoder!$A$1:$C$157,2,FALSE)</f>
        <v>    Voksen gående                    </v>
      </c>
      <c r="H815">
        <v>0</v>
      </c>
      <c r="I815">
        <v>17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2</v>
      </c>
      <c r="N815" t="str">
        <f>VLOOKUP($F815,Statistikkoder!$A$2:$C$157,3,FALSE)</f>
        <v>Passager</v>
      </c>
    </row>
    <row r="816" spans="1:14" x14ac:dyDescent="0.2">
      <c r="A816" t="s">
        <v>208</v>
      </c>
      <c r="B816" s="1">
        <v>0.37152777777777779</v>
      </c>
      <c r="C816" t="s">
        <v>3</v>
      </c>
      <c r="D816" t="s">
        <v>4</v>
      </c>
      <c r="E816" t="s">
        <v>192</v>
      </c>
      <c r="F816">
        <v>12</v>
      </c>
      <c r="G816" t="str">
        <f>VLOOKUP(Tabel1[[#This Row],[Gruppe]],Statistikkoder!$A$1:$C$157,2,FALSE)</f>
        <v>    Efterskole                        </v>
      </c>
      <c r="H816">
        <v>0</v>
      </c>
      <c r="I816">
        <v>1</v>
      </c>
      <c r="J816">
        <v>0</v>
      </c>
      <c r="K816">
        <f>IF(AND(Tabel1[[#This Row],[Gruppe]]&gt;=610,Tabel1[[#This Row],[Gruppe]]&lt;=765),Tabel1[[#This Row],[Dækmeter]],0)</f>
        <v>0</v>
      </c>
      <c r="L816">
        <v>0</v>
      </c>
      <c r="M816" t="s">
        <v>2</v>
      </c>
      <c r="N816" t="str">
        <f>VLOOKUP($F816,Statistikkoder!$A$2:$C$157,3,FALSE)</f>
        <v>Passager</v>
      </c>
    </row>
    <row r="817" spans="1:14" x14ac:dyDescent="0.2">
      <c r="A817" t="s">
        <v>208</v>
      </c>
      <c r="B817" s="1">
        <v>0.37152777777777779</v>
      </c>
      <c r="C817" t="s">
        <v>3</v>
      </c>
      <c r="D817" t="s">
        <v>4</v>
      </c>
      <c r="E817" t="s">
        <v>192</v>
      </c>
      <c r="F817">
        <v>25</v>
      </c>
      <c r="G817" t="str">
        <f>VLOOKUP(Tabel1[[#This Row],[Gruppe]],Statistikkoder!$A$1:$C$157,2,FALSE)</f>
        <v>    Barn 4-15 år gående              </v>
      </c>
      <c r="H817">
        <v>0</v>
      </c>
      <c r="I817">
        <v>1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2</v>
      </c>
      <c r="N817" t="str">
        <f>VLOOKUP($F817,Statistikkoder!$A$2:$C$157,3,FALSE)</f>
        <v>Passager</v>
      </c>
    </row>
    <row r="818" spans="1:14" x14ac:dyDescent="0.2">
      <c r="A818" t="s">
        <v>208</v>
      </c>
      <c r="B818" s="1">
        <v>0.37152777777777779</v>
      </c>
      <c r="C818" t="s">
        <v>3</v>
      </c>
      <c r="D818" t="s">
        <v>4</v>
      </c>
      <c r="E818" t="s">
        <v>192</v>
      </c>
      <c r="F818">
        <v>40</v>
      </c>
      <c r="G818" t="str">
        <f>VLOOKUP(Tabel1[[#This Row],[Gruppe]],Statistikkoder!$A$1:$C$157,2,FALSE)</f>
        <v>    Pensionist gående                </v>
      </c>
      <c r="H818">
        <v>0</v>
      </c>
      <c r="I818">
        <v>2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2</v>
      </c>
      <c r="N818" t="str">
        <f>VLOOKUP($F818,Statistikkoder!$A$2:$C$157,3,FALSE)</f>
        <v>Passager</v>
      </c>
    </row>
    <row r="819" spans="1:14" x14ac:dyDescent="0.2">
      <c r="A819" t="s">
        <v>208</v>
      </c>
      <c r="B819" s="1">
        <v>0.37152777777777779</v>
      </c>
      <c r="C819" t="s">
        <v>3</v>
      </c>
      <c r="D819" t="s">
        <v>4</v>
      </c>
      <c r="E819" t="s">
        <v>192</v>
      </c>
      <c r="F819">
        <v>110</v>
      </c>
      <c r="G819" t="str">
        <f>VLOOKUP(Tabel1[[#This Row],[Gruppe]],Statistikkoder!$A$1:$C$157,2,FALSE)</f>
        <v>    Bil &lt; 1,95 m                            </v>
      </c>
      <c r="H819">
        <v>62</v>
      </c>
      <c r="I819">
        <v>193</v>
      </c>
      <c r="J819">
        <v>372</v>
      </c>
      <c r="K819">
        <f>IF(AND(Tabel1[[#This Row],[Gruppe]]&gt;=610,Tabel1[[#This Row],[Gruppe]]&lt;=765),Tabel1[[#This Row],[Dækmeter]],0)</f>
        <v>0</v>
      </c>
      <c r="L819">
        <v>0</v>
      </c>
      <c r="M819" t="s">
        <v>2</v>
      </c>
      <c r="N819" t="str">
        <f>VLOOKUP($F819,Statistikkoder!$A$2:$C$157,3,FALSE)</f>
        <v>Personbil</v>
      </c>
    </row>
    <row r="820" spans="1:14" x14ac:dyDescent="0.2">
      <c r="A820" t="s">
        <v>208</v>
      </c>
      <c r="B820" s="1">
        <v>0.37152777777777779</v>
      </c>
      <c r="C820" t="s">
        <v>3</v>
      </c>
      <c r="D820" t="s">
        <v>4</v>
      </c>
      <c r="E820" t="s">
        <v>192</v>
      </c>
      <c r="F820">
        <v>130</v>
      </c>
      <c r="G820" t="str">
        <f>VLOOKUP(Tabel1[[#This Row],[Gruppe]],Statistikkoder!$A$1:$C$157,2,FALSE)</f>
        <v>    Bil &lt; 1,95 m pensionist                  </v>
      </c>
      <c r="H820">
        <v>6</v>
      </c>
      <c r="I820">
        <v>10</v>
      </c>
      <c r="J820">
        <v>36</v>
      </c>
      <c r="K820">
        <f>IF(AND(Tabel1[[#This Row],[Gruppe]]&gt;=610,Tabel1[[#This Row],[Gruppe]]&lt;=765),Tabel1[[#This Row],[Dækmeter]],0)</f>
        <v>0</v>
      </c>
      <c r="L820">
        <v>0</v>
      </c>
      <c r="M820" t="s">
        <v>2</v>
      </c>
      <c r="N820" t="str">
        <f>VLOOKUP($F820,Statistikkoder!$A$2:$C$157,3,FALSE)</f>
        <v>Personbil</v>
      </c>
    </row>
    <row r="821" spans="1:14" x14ac:dyDescent="0.2">
      <c r="A821" t="s">
        <v>208</v>
      </c>
      <c r="B821" s="1">
        <v>0.37152777777777779</v>
      </c>
      <c r="C821" t="s">
        <v>3</v>
      </c>
      <c r="D821" t="s">
        <v>4</v>
      </c>
      <c r="E821" t="s">
        <v>192</v>
      </c>
      <c r="F821">
        <v>505</v>
      </c>
      <c r="G821" t="str">
        <f>VLOOKUP(Tabel1[[#This Row],[Gruppe]],Statistikkoder!$A$1:$C$157,2,FALSE)</f>
        <v>    Cykel Pensionist                        </v>
      </c>
      <c r="H821">
        <v>1</v>
      </c>
      <c r="I821">
        <v>0</v>
      </c>
      <c r="J821">
        <v>1</v>
      </c>
      <c r="K821">
        <f>IF(AND(Tabel1[[#This Row],[Gruppe]]&gt;=610,Tabel1[[#This Row],[Gruppe]]&lt;=765),Tabel1[[#This Row],[Dækmeter]],0)</f>
        <v>0</v>
      </c>
      <c r="L821">
        <v>0</v>
      </c>
      <c r="M821" t="s">
        <v>2</v>
      </c>
      <c r="N821" t="str">
        <f>VLOOKUP($F821,Statistikkoder!$A$2:$C$157,3,FALSE)</f>
        <v>Cykel</v>
      </c>
    </row>
    <row r="822" spans="1:14" x14ac:dyDescent="0.2">
      <c r="A822" t="s">
        <v>208</v>
      </c>
      <c r="B822" s="1">
        <v>0.37152777777777779</v>
      </c>
      <c r="C822" t="s">
        <v>3</v>
      </c>
      <c r="D822" t="s">
        <v>4</v>
      </c>
      <c r="E822" t="s">
        <v>192</v>
      </c>
      <c r="F822">
        <v>945</v>
      </c>
      <c r="G822" t="str">
        <f>VLOOKUP(Tabel1[[#This Row],[Gruppe]],Statistikkoder!$A$1:$C$157,2,FALSE)</f>
        <v xml:space="preserve">    Pendler Bil &lt; 1,95 m                            </v>
      </c>
      <c r="H822">
        <v>5</v>
      </c>
      <c r="I822">
        <v>11</v>
      </c>
      <c r="J822">
        <v>30</v>
      </c>
      <c r="K822">
        <f>IF(AND(Tabel1[[#This Row],[Gruppe]]&gt;=610,Tabel1[[#This Row],[Gruppe]]&lt;=765),Tabel1[[#This Row],[Dækmeter]],0)</f>
        <v>0</v>
      </c>
      <c r="L822">
        <v>0</v>
      </c>
      <c r="M822" t="s">
        <v>2</v>
      </c>
      <c r="N822" t="str">
        <f>VLOOKUP($F822,Statistikkoder!$A$2:$C$157,3,FALSE)</f>
        <v>Personbil</v>
      </c>
    </row>
    <row r="823" spans="1:14" x14ac:dyDescent="0.2">
      <c r="A823" t="s">
        <v>208</v>
      </c>
      <c r="B823" s="1">
        <v>0.37152777777777779</v>
      </c>
      <c r="C823" t="s">
        <v>3</v>
      </c>
      <c r="D823" t="s">
        <v>4</v>
      </c>
      <c r="E823" t="s">
        <v>192</v>
      </c>
      <c r="F823">
        <v>996</v>
      </c>
      <c r="G823" t="str">
        <f>VLOOKUP(Tabel1[[#This Row],[Gruppe]],Statistikkoder!$A$1:$C$157,2,FALSE)</f>
        <v>    Passager i køretøj                            </v>
      </c>
      <c r="H823">
        <v>0</v>
      </c>
      <c r="I823">
        <v>214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2</v>
      </c>
      <c r="N823" t="str">
        <f>VLOOKUP($F823,Statistikkoder!$A$2:$C$157,3,FALSE)</f>
        <v>Passager</v>
      </c>
    </row>
    <row r="824" spans="1:14" x14ac:dyDescent="0.2">
      <c r="A824" t="s">
        <v>208</v>
      </c>
      <c r="B824" s="1">
        <v>0.37152777777777779</v>
      </c>
      <c r="C824" t="s">
        <v>3</v>
      </c>
      <c r="D824" t="s">
        <v>4</v>
      </c>
      <c r="E824" t="s">
        <v>192</v>
      </c>
      <c r="F824">
        <v>997</v>
      </c>
      <c r="G824" t="str">
        <f>VLOOKUP(Tabel1[[#This Row],[Gruppe]],Statistikkoder!$A$1:$C$157,2,FALSE)</f>
        <v>    Passager ekstra i bil                          </v>
      </c>
      <c r="H824">
        <v>0</v>
      </c>
      <c r="I824">
        <v>3</v>
      </c>
      <c r="J824">
        <v>0</v>
      </c>
      <c r="K824">
        <f>IF(AND(Tabel1[[#This Row],[Gruppe]]&gt;=610,Tabel1[[#This Row],[Gruppe]]&lt;=765),Tabel1[[#This Row],[Dækmeter]],0)</f>
        <v>0</v>
      </c>
      <c r="L824">
        <v>0</v>
      </c>
      <c r="M824" t="s">
        <v>2</v>
      </c>
      <c r="N824" t="str">
        <f>VLOOKUP($F824,Statistikkoder!$A$2:$C$157,3,FALSE)</f>
        <v>Passager</v>
      </c>
    </row>
    <row r="825" spans="1:14" x14ac:dyDescent="0.2">
      <c r="A825" t="s">
        <v>208</v>
      </c>
      <c r="B825" s="1">
        <v>0.54166666666666663</v>
      </c>
      <c r="C825" t="s">
        <v>0</v>
      </c>
      <c r="D825" t="s">
        <v>1</v>
      </c>
      <c r="E825" t="s">
        <v>192</v>
      </c>
      <c r="F825">
        <v>10</v>
      </c>
      <c r="G825" t="str">
        <f>VLOOKUP(Tabel1[[#This Row],[Gruppe]],Statistikkoder!$A$1:$C$157,2,FALSE)</f>
        <v>    Voksen gående                    </v>
      </c>
      <c r="H825">
        <v>0</v>
      </c>
      <c r="I825">
        <v>30</v>
      </c>
      <c r="J825">
        <v>0</v>
      </c>
      <c r="K825">
        <f>IF(AND(Tabel1[[#This Row],[Gruppe]]&gt;=610,Tabel1[[#This Row],[Gruppe]]&lt;=765),Tabel1[[#This Row],[Dækmeter]],0)</f>
        <v>0</v>
      </c>
      <c r="L825">
        <v>0</v>
      </c>
      <c r="M825" t="s">
        <v>2</v>
      </c>
      <c r="N825" t="str">
        <f>VLOOKUP($F825,Statistikkoder!$A$2:$C$157,3,FALSE)</f>
        <v>Passager</v>
      </c>
    </row>
    <row r="826" spans="1:14" x14ac:dyDescent="0.2">
      <c r="A826" t="s">
        <v>208</v>
      </c>
      <c r="B826" s="1">
        <v>0.54166666666666663</v>
      </c>
      <c r="C826" t="s">
        <v>0</v>
      </c>
      <c r="D826" t="s">
        <v>1</v>
      </c>
      <c r="E826" t="s">
        <v>192</v>
      </c>
      <c r="F826">
        <v>15</v>
      </c>
      <c r="G826" t="str">
        <f>VLOOKUP(Tabel1[[#This Row],[Gruppe]],Statistikkoder!$A$1:$C$157,2,FALSE)</f>
        <v>    Voksen gående Pendler            </v>
      </c>
      <c r="H826">
        <v>0</v>
      </c>
      <c r="I826">
        <v>1</v>
      </c>
      <c r="J826">
        <v>0</v>
      </c>
      <c r="K826">
        <f>IF(AND(Tabel1[[#This Row],[Gruppe]]&gt;=610,Tabel1[[#This Row],[Gruppe]]&lt;=765),Tabel1[[#This Row],[Dækmeter]],0)</f>
        <v>0</v>
      </c>
      <c r="L826">
        <v>0</v>
      </c>
      <c r="M826" t="s">
        <v>2</v>
      </c>
      <c r="N826" t="str">
        <f>VLOOKUP($F826,Statistikkoder!$A$2:$C$157,3,FALSE)</f>
        <v>Passager</v>
      </c>
    </row>
    <row r="827" spans="1:14" x14ac:dyDescent="0.2">
      <c r="A827" t="s">
        <v>208</v>
      </c>
      <c r="B827" s="1">
        <v>0.54166666666666663</v>
      </c>
      <c r="C827" t="s">
        <v>0</v>
      </c>
      <c r="D827" t="s">
        <v>1</v>
      </c>
      <c r="E827" t="s">
        <v>192</v>
      </c>
      <c r="F827">
        <v>25</v>
      </c>
      <c r="G827" t="str">
        <f>VLOOKUP(Tabel1[[#This Row],[Gruppe]],Statistikkoder!$A$1:$C$157,2,FALSE)</f>
        <v>    Barn 4-15 år gående              </v>
      </c>
      <c r="H827">
        <v>0</v>
      </c>
      <c r="I827">
        <v>2</v>
      </c>
      <c r="J827">
        <v>0</v>
      </c>
      <c r="K827">
        <f>IF(AND(Tabel1[[#This Row],[Gruppe]]&gt;=610,Tabel1[[#This Row],[Gruppe]]&lt;=765),Tabel1[[#This Row],[Dækmeter]],0)</f>
        <v>0</v>
      </c>
      <c r="L827">
        <v>0</v>
      </c>
      <c r="M827" t="s">
        <v>2</v>
      </c>
      <c r="N827" t="str">
        <f>VLOOKUP($F827,Statistikkoder!$A$2:$C$157,3,FALSE)</f>
        <v>Passager</v>
      </c>
    </row>
    <row r="828" spans="1:14" x14ac:dyDescent="0.2">
      <c r="A828" t="s">
        <v>208</v>
      </c>
      <c r="B828" s="1">
        <v>0.54166666666666663</v>
      </c>
      <c r="C828" t="s">
        <v>0</v>
      </c>
      <c r="D828" t="s">
        <v>1</v>
      </c>
      <c r="E828" t="s">
        <v>192</v>
      </c>
      <c r="F828">
        <v>27</v>
      </c>
      <c r="G828" t="str">
        <f>VLOOKUP(Tabel1[[#This Row],[Gruppe]],Statistikkoder!$A$1:$C$157,2,FALSE)</f>
        <v>    Barn 4-15 år gående Pendler      </v>
      </c>
      <c r="H828">
        <v>0</v>
      </c>
      <c r="I828">
        <v>1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2</v>
      </c>
      <c r="N828" t="str">
        <f>VLOOKUP($F828,Statistikkoder!$A$2:$C$157,3,FALSE)</f>
        <v>Passager</v>
      </c>
    </row>
    <row r="829" spans="1:14" x14ac:dyDescent="0.2">
      <c r="A829" t="s">
        <v>208</v>
      </c>
      <c r="B829" s="1">
        <v>0.54166666666666663</v>
      </c>
      <c r="C829" t="s">
        <v>0</v>
      </c>
      <c r="D829" t="s">
        <v>1</v>
      </c>
      <c r="E829" t="s">
        <v>192</v>
      </c>
      <c r="F829">
        <v>31</v>
      </c>
      <c r="G829" t="str">
        <f>VLOOKUP(Tabel1[[#This Row],[Gruppe]],Statistikkoder!$A$1:$C$157,2,FALSE)</f>
        <v>    Barn  0-3 år gående              </v>
      </c>
      <c r="H829">
        <v>0</v>
      </c>
      <c r="I829">
        <v>1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2</v>
      </c>
      <c r="N829" t="str">
        <f>VLOOKUP($F829,Statistikkoder!$A$2:$C$157,3,FALSE)</f>
        <v>Passager</v>
      </c>
    </row>
    <row r="830" spans="1:14" x14ac:dyDescent="0.2">
      <c r="A830" t="s">
        <v>208</v>
      </c>
      <c r="B830" s="1">
        <v>0.54166666666666663</v>
      </c>
      <c r="C830" t="s">
        <v>0</v>
      </c>
      <c r="D830" t="s">
        <v>1</v>
      </c>
      <c r="E830" t="s">
        <v>192</v>
      </c>
      <c r="F830">
        <v>40</v>
      </c>
      <c r="G830" t="str">
        <f>VLOOKUP(Tabel1[[#This Row],[Gruppe]],Statistikkoder!$A$1:$C$157,2,FALSE)</f>
        <v>    Pensionist gående                </v>
      </c>
      <c r="H830">
        <v>0</v>
      </c>
      <c r="I830">
        <v>3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2</v>
      </c>
      <c r="N830" t="str">
        <f>VLOOKUP($F830,Statistikkoder!$A$2:$C$157,3,FALSE)</f>
        <v>Passager</v>
      </c>
    </row>
    <row r="831" spans="1:14" x14ac:dyDescent="0.2">
      <c r="A831" t="s">
        <v>208</v>
      </c>
      <c r="B831" s="1">
        <v>0.54166666666666663</v>
      </c>
      <c r="C831" t="s">
        <v>0</v>
      </c>
      <c r="D831" t="s">
        <v>1</v>
      </c>
      <c r="E831" t="s">
        <v>192</v>
      </c>
      <c r="F831">
        <v>110</v>
      </c>
      <c r="G831" t="str">
        <f>VLOOKUP(Tabel1[[#This Row],[Gruppe]],Statistikkoder!$A$1:$C$157,2,FALSE)</f>
        <v>    Bil &lt; 1,95 m                            </v>
      </c>
      <c r="H831">
        <v>54</v>
      </c>
      <c r="I831">
        <v>152</v>
      </c>
      <c r="J831">
        <v>324</v>
      </c>
      <c r="K831">
        <f>IF(AND(Tabel1[[#This Row],[Gruppe]]&gt;=610,Tabel1[[#This Row],[Gruppe]]&lt;=765),Tabel1[[#This Row],[Dækmeter]],0)</f>
        <v>0</v>
      </c>
      <c r="L831">
        <v>0</v>
      </c>
      <c r="M831" t="s">
        <v>2</v>
      </c>
      <c r="N831" t="str">
        <f>VLOOKUP($F831,Statistikkoder!$A$2:$C$157,3,FALSE)</f>
        <v>Personbil</v>
      </c>
    </row>
    <row r="832" spans="1:14" x14ac:dyDescent="0.2">
      <c r="A832" t="s">
        <v>208</v>
      </c>
      <c r="B832" s="1">
        <v>0.54166666666666663</v>
      </c>
      <c r="C832" t="s">
        <v>0</v>
      </c>
      <c r="D832" t="s">
        <v>1</v>
      </c>
      <c r="E832" t="s">
        <v>192</v>
      </c>
      <c r="F832">
        <v>120</v>
      </c>
      <c r="G832" t="str">
        <f>VLOOKUP(Tabel1[[#This Row],[Gruppe]],Statistikkoder!$A$1:$C$157,2,FALSE)</f>
        <v>    Bil &gt; 1,95 m                            </v>
      </c>
      <c r="H832">
        <v>1</v>
      </c>
      <c r="I832">
        <v>2</v>
      </c>
      <c r="J832">
        <v>6</v>
      </c>
      <c r="K832">
        <f>IF(AND(Tabel1[[#This Row],[Gruppe]]&gt;=610,Tabel1[[#This Row],[Gruppe]]&lt;=765),Tabel1[[#This Row],[Dækmeter]],0)</f>
        <v>0</v>
      </c>
      <c r="L832">
        <v>0</v>
      </c>
      <c r="M832" t="s">
        <v>2</v>
      </c>
      <c r="N832" t="str">
        <f>VLOOKUP($F832,Statistikkoder!$A$2:$C$157,3,FALSE)</f>
        <v>Personbil</v>
      </c>
    </row>
    <row r="833" spans="1:14" x14ac:dyDescent="0.2">
      <c r="A833" t="s">
        <v>208</v>
      </c>
      <c r="B833" s="1">
        <v>0.54166666666666663</v>
      </c>
      <c r="C833" t="s">
        <v>0</v>
      </c>
      <c r="D833" t="s">
        <v>1</v>
      </c>
      <c r="E833" t="s">
        <v>192</v>
      </c>
      <c r="F833">
        <v>127</v>
      </c>
      <c r="G833" t="str">
        <f>VLOOKUP(Tabel1[[#This Row],[Gruppe]],Statistikkoder!$A$1:$C$157,2,FALSE)</f>
        <v xml:space="preserve">    Bil med campingvogn pensionist          </v>
      </c>
      <c r="H833">
        <v>1</v>
      </c>
      <c r="I833">
        <v>2</v>
      </c>
      <c r="J833">
        <v>10</v>
      </c>
      <c r="K833">
        <f>IF(AND(Tabel1[[#This Row],[Gruppe]]&gt;=610,Tabel1[[#This Row],[Gruppe]]&lt;=765),Tabel1[[#This Row],[Dækmeter]],0)</f>
        <v>0</v>
      </c>
      <c r="L833">
        <v>0</v>
      </c>
      <c r="M833" t="s">
        <v>2</v>
      </c>
      <c r="N833" t="str">
        <f>VLOOKUP($F833,Statistikkoder!$A$2:$C$157,3,FALSE)</f>
        <v>Personbil</v>
      </c>
    </row>
    <row r="834" spans="1:14" x14ac:dyDescent="0.2">
      <c r="A834" t="s">
        <v>208</v>
      </c>
      <c r="B834" s="1">
        <v>0.54166666666666663</v>
      </c>
      <c r="C834" t="s">
        <v>0</v>
      </c>
      <c r="D834" t="s">
        <v>1</v>
      </c>
      <c r="E834" t="s">
        <v>192</v>
      </c>
      <c r="F834">
        <v>128</v>
      </c>
      <c r="G834" t="str">
        <f>VLOOKUP(Tabel1[[#This Row],[Gruppe]],Statistikkoder!$A$1:$C$157,2,FALSE)</f>
        <v xml:space="preserve">    Pendler Bil med campingvogn             </v>
      </c>
      <c r="H834">
        <v>1</v>
      </c>
      <c r="I834">
        <v>2</v>
      </c>
      <c r="J834">
        <v>12</v>
      </c>
      <c r="K834">
        <f>IF(AND(Tabel1[[#This Row],[Gruppe]]&gt;=610,Tabel1[[#This Row],[Gruppe]]&lt;=765),Tabel1[[#This Row],[Dækmeter]],0)</f>
        <v>0</v>
      </c>
      <c r="L834">
        <v>0</v>
      </c>
      <c r="M834" t="s">
        <v>2</v>
      </c>
      <c r="N834" t="str">
        <f>VLOOKUP($F834,Statistikkoder!$A$2:$C$157,3,FALSE)</f>
        <v>Personbil</v>
      </c>
    </row>
    <row r="835" spans="1:14" x14ac:dyDescent="0.2">
      <c r="A835" t="s">
        <v>208</v>
      </c>
      <c r="B835" s="1">
        <v>0.54166666666666663</v>
      </c>
      <c r="C835" t="s">
        <v>0</v>
      </c>
      <c r="D835" t="s">
        <v>1</v>
      </c>
      <c r="E835" t="s">
        <v>192</v>
      </c>
      <c r="F835">
        <v>130</v>
      </c>
      <c r="G835" t="str">
        <f>VLOOKUP(Tabel1[[#This Row],[Gruppe]],Statistikkoder!$A$1:$C$157,2,FALSE)</f>
        <v>    Bil &lt; 1,95 m pensionist                  </v>
      </c>
      <c r="H835">
        <v>13</v>
      </c>
      <c r="I835">
        <v>23</v>
      </c>
      <c r="J835">
        <v>78</v>
      </c>
      <c r="K835">
        <f>IF(AND(Tabel1[[#This Row],[Gruppe]]&gt;=610,Tabel1[[#This Row],[Gruppe]]&lt;=765),Tabel1[[#This Row],[Dækmeter]],0)</f>
        <v>0</v>
      </c>
      <c r="L835">
        <v>0</v>
      </c>
      <c r="M835" t="s">
        <v>2</v>
      </c>
      <c r="N835" t="str">
        <f>VLOOKUP($F835,Statistikkoder!$A$2:$C$157,3,FALSE)</f>
        <v>Personbil</v>
      </c>
    </row>
    <row r="836" spans="1:14" x14ac:dyDescent="0.2">
      <c r="A836" t="s">
        <v>208</v>
      </c>
      <c r="B836" s="1">
        <v>0.54166666666666663</v>
      </c>
      <c r="C836" t="s">
        <v>0</v>
      </c>
      <c r="D836" t="s">
        <v>1</v>
      </c>
      <c r="E836" t="s">
        <v>192</v>
      </c>
      <c r="F836">
        <v>340</v>
      </c>
      <c r="G836" t="str">
        <f>VLOOKUP(Tabel1[[#This Row],[Gruppe]],Statistikkoder!$A$1:$C$157,2,FALSE)</f>
        <v>    Autocamper &lt; 12 meter pensionist      </v>
      </c>
      <c r="H836">
        <v>1</v>
      </c>
      <c r="I836">
        <v>2</v>
      </c>
      <c r="J836">
        <v>10</v>
      </c>
      <c r="K836">
        <f>IF(AND(Tabel1[[#This Row],[Gruppe]]&gt;=610,Tabel1[[#This Row],[Gruppe]]&lt;=765),Tabel1[[#This Row],[Dækmeter]],0)</f>
        <v>0</v>
      </c>
      <c r="L836">
        <v>0</v>
      </c>
      <c r="M836" t="s">
        <v>2</v>
      </c>
      <c r="N836" t="str">
        <f>VLOOKUP($F836,Statistikkoder!$A$2:$C$157,3,FALSE)</f>
        <v>Autocamper</v>
      </c>
    </row>
    <row r="837" spans="1:14" x14ac:dyDescent="0.2">
      <c r="A837" t="s">
        <v>208</v>
      </c>
      <c r="B837" s="1">
        <v>0.54166666666666663</v>
      </c>
      <c r="C837" t="s">
        <v>0</v>
      </c>
      <c r="D837" t="s">
        <v>1</v>
      </c>
      <c r="E837" t="s">
        <v>192</v>
      </c>
      <c r="F837">
        <v>505</v>
      </c>
      <c r="G837" t="str">
        <f>VLOOKUP(Tabel1[[#This Row],[Gruppe]],Statistikkoder!$A$1:$C$157,2,FALSE)</f>
        <v>    Cykel Pensionist                        </v>
      </c>
      <c r="H837">
        <v>1</v>
      </c>
      <c r="I837">
        <v>0</v>
      </c>
      <c r="J837">
        <v>1</v>
      </c>
      <c r="K837">
        <f>IF(AND(Tabel1[[#This Row],[Gruppe]]&gt;=610,Tabel1[[#This Row],[Gruppe]]&lt;=765),Tabel1[[#This Row],[Dækmeter]],0)</f>
        <v>0</v>
      </c>
      <c r="L837">
        <v>0</v>
      </c>
      <c r="M837" t="s">
        <v>2</v>
      </c>
      <c r="N837" t="str">
        <f>VLOOKUP($F837,Statistikkoder!$A$2:$C$157,3,FALSE)</f>
        <v>Cykel</v>
      </c>
    </row>
    <row r="838" spans="1:14" x14ac:dyDescent="0.2">
      <c r="A838" t="s">
        <v>208</v>
      </c>
      <c r="B838" s="1">
        <v>0.54166666666666663</v>
      </c>
      <c r="C838" t="s">
        <v>0</v>
      </c>
      <c r="D838" t="s">
        <v>1</v>
      </c>
      <c r="E838" t="s">
        <v>192</v>
      </c>
      <c r="F838">
        <v>730</v>
      </c>
      <c r="G838" t="str">
        <f>VLOOKUP(Tabel1[[#This Row],[Gruppe]],Statistikkoder!$A$1:$C$157,2,FALSE)</f>
        <v>    Sættervogn 17 m. max 40 tons            </v>
      </c>
      <c r="H838">
        <v>1</v>
      </c>
      <c r="I838">
        <v>0</v>
      </c>
      <c r="J838">
        <v>17</v>
      </c>
      <c r="K838">
        <f>IF(AND(Tabel1[[#This Row],[Gruppe]]&gt;=610,Tabel1[[#This Row],[Gruppe]]&lt;=765),Tabel1[[#This Row],[Dækmeter]],0)</f>
        <v>17</v>
      </c>
      <c r="L838">
        <v>0</v>
      </c>
      <c r="M838" t="s">
        <v>2</v>
      </c>
      <c r="N838" t="str">
        <f>VLOOKUP($F838,Statistikkoder!$A$2:$C$157,3,FALSE)</f>
        <v>Sættevogn</v>
      </c>
    </row>
    <row r="839" spans="1:14" x14ac:dyDescent="0.2">
      <c r="A839" t="s">
        <v>208</v>
      </c>
      <c r="B839" s="1">
        <v>0.54166666666666663</v>
      </c>
      <c r="C839" t="s">
        <v>0</v>
      </c>
      <c r="D839" t="s">
        <v>1</v>
      </c>
      <c r="E839" t="s">
        <v>192</v>
      </c>
      <c r="F839">
        <v>945</v>
      </c>
      <c r="G839" t="str">
        <f>VLOOKUP(Tabel1[[#This Row],[Gruppe]],Statistikkoder!$A$1:$C$157,2,FALSE)</f>
        <v xml:space="preserve">    Pendler Bil &lt; 1,95 m                            </v>
      </c>
      <c r="H839">
        <v>32</v>
      </c>
      <c r="I839">
        <v>84</v>
      </c>
      <c r="J839">
        <v>192</v>
      </c>
      <c r="K839">
        <f>IF(AND(Tabel1[[#This Row],[Gruppe]]&gt;=610,Tabel1[[#This Row],[Gruppe]]&lt;=765),Tabel1[[#This Row],[Dækmeter]],0)</f>
        <v>0</v>
      </c>
      <c r="L839">
        <v>0</v>
      </c>
      <c r="M839" t="s">
        <v>2</v>
      </c>
      <c r="N839" t="str">
        <f>VLOOKUP($F839,Statistikkoder!$A$2:$C$157,3,FALSE)</f>
        <v>Personbil</v>
      </c>
    </row>
    <row r="840" spans="1:14" x14ac:dyDescent="0.2">
      <c r="A840" t="s">
        <v>208</v>
      </c>
      <c r="B840" s="1">
        <v>0.54166666666666663</v>
      </c>
      <c r="C840" t="s">
        <v>0</v>
      </c>
      <c r="D840" t="s">
        <v>1</v>
      </c>
      <c r="E840" t="s">
        <v>192</v>
      </c>
      <c r="F840">
        <v>996</v>
      </c>
      <c r="G840" t="str">
        <f>VLOOKUP(Tabel1[[#This Row],[Gruppe]],Statistikkoder!$A$1:$C$157,2,FALSE)</f>
        <v>    Passager i køretøj                            </v>
      </c>
      <c r="H840">
        <v>0</v>
      </c>
      <c r="I840">
        <v>267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2</v>
      </c>
      <c r="N840" t="str">
        <f>VLOOKUP($F840,Statistikkoder!$A$2:$C$157,3,FALSE)</f>
        <v>Passager</v>
      </c>
    </row>
    <row r="841" spans="1:14" x14ac:dyDescent="0.2">
      <c r="A841" t="s">
        <v>208</v>
      </c>
      <c r="B841" s="1">
        <v>0.54166666666666663</v>
      </c>
      <c r="C841" t="s">
        <v>0</v>
      </c>
      <c r="D841" t="s">
        <v>1</v>
      </c>
      <c r="E841" t="s">
        <v>192</v>
      </c>
      <c r="F841">
        <v>997</v>
      </c>
      <c r="G841" t="str">
        <f>VLOOKUP(Tabel1[[#This Row],[Gruppe]],Statistikkoder!$A$1:$C$157,2,FALSE)</f>
        <v>    Passager ekstra i bil                          </v>
      </c>
      <c r="H841">
        <v>0</v>
      </c>
      <c r="I841">
        <v>5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2</v>
      </c>
      <c r="N841" t="str">
        <f>VLOOKUP($F841,Statistikkoder!$A$2:$C$157,3,FALSE)</f>
        <v>Passager</v>
      </c>
    </row>
    <row r="842" spans="1:14" x14ac:dyDescent="0.2">
      <c r="A842" t="s">
        <v>208</v>
      </c>
      <c r="B842" s="1">
        <v>0.61458333333333337</v>
      </c>
      <c r="C842" t="s">
        <v>3</v>
      </c>
      <c r="D842" t="s">
        <v>4</v>
      </c>
      <c r="E842" t="s">
        <v>192</v>
      </c>
      <c r="F842">
        <v>10</v>
      </c>
      <c r="G842" t="str">
        <f>VLOOKUP(Tabel1[[#This Row],[Gruppe]],Statistikkoder!$A$1:$C$157,2,FALSE)</f>
        <v>    Voksen gående                    </v>
      </c>
      <c r="H842">
        <v>0</v>
      </c>
      <c r="I842">
        <v>7</v>
      </c>
      <c r="J842">
        <v>0</v>
      </c>
      <c r="K842">
        <f>IF(AND(Tabel1[[#This Row],[Gruppe]]&gt;=610,Tabel1[[#This Row],[Gruppe]]&lt;=765),Tabel1[[#This Row],[Dækmeter]],0)</f>
        <v>0</v>
      </c>
      <c r="L842">
        <v>0</v>
      </c>
      <c r="M842" t="s">
        <v>2</v>
      </c>
      <c r="N842" t="str">
        <f>VLOOKUP($F842,Statistikkoder!$A$2:$C$157,3,FALSE)</f>
        <v>Passager</v>
      </c>
    </row>
    <row r="843" spans="1:14" x14ac:dyDescent="0.2">
      <c r="A843" t="s">
        <v>208</v>
      </c>
      <c r="B843" s="1">
        <v>0.61458333333333337</v>
      </c>
      <c r="C843" t="s">
        <v>3</v>
      </c>
      <c r="D843" t="s">
        <v>4</v>
      </c>
      <c r="E843" t="s">
        <v>192</v>
      </c>
      <c r="F843">
        <v>110</v>
      </c>
      <c r="G843" t="str">
        <f>VLOOKUP(Tabel1[[#This Row],[Gruppe]],Statistikkoder!$A$1:$C$157,2,FALSE)</f>
        <v>    Bil &lt; 1,95 m                            </v>
      </c>
      <c r="H843">
        <v>14</v>
      </c>
      <c r="I843">
        <v>23</v>
      </c>
      <c r="J843">
        <v>84</v>
      </c>
      <c r="K843">
        <f>IF(AND(Tabel1[[#This Row],[Gruppe]]&gt;=610,Tabel1[[#This Row],[Gruppe]]&lt;=765),Tabel1[[#This Row],[Dækmeter]],0)</f>
        <v>0</v>
      </c>
      <c r="L843">
        <v>0</v>
      </c>
      <c r="M843" t="s">
        <v>2</v>
      </c>
      <c r="N843" t="str">
        <f>VLOOKUP($F843,Statistikkoder!$A$2:$C$157,3,FALSE)</f>
        <v>Personbil</v>
      </c>
    </row>
    <row r="844" spans="1:14" x14ac:dyDescent="0.2">
      <c r="A844" t="s">
        <v>208</v>
      </c>
      <c r="B844" s="1">
        <v>0.61458333333333337</v>
      </c>
      <c r="C844" t="s">
        <v>3</v>
      </c>
      <c r="D844" t="s">
        <v>4</v>
      </c>
      <c r="E844" t="s">
        <v>192</v>
      </c>
      <c r="F844">
        <v>126</v>
      </c>
      <c r="G844" t="str">
        <f>VLOOKUP(Tabel1[[#This Row],[Gruppe]],Statistikkoder!$A$1:$C$157,2,FALSE)</f>
        <v xml:space="preserve">    Bil med campingvogn                     </v>
      </c>
      <c r="H844">
        <v>1</v>
      </c>
      <c r="I844">
        <v>3</v>
      </c>
      <c r="J844">
        <v>6</v>
      </c>
      <c r="K844">
        <f>IF(AND(Tabel1[[#This Row],[Gruppe]]&gt;=610,Tabel1[[#This Row],[Gruppe]]&lt;=765),Tabel1[[#This Row],[Dækmeter]],0)</f>
        <v>0</v>
      </c>
      <c r="L844">
        <v>0</v>
      </c>
      <c r="M844" t="s">
        <v>2</v>
      </c>
      <c r="N844" t="str">
        <f>VLOOKUP($F844,Statistikkoder!$A$2:$C$157,3,FALSE)</f>
        <v>Personbil</v>
      </c>
    </row>
    <row r="845" spans="1:14" x14ac:dyDescent="0.2">
      <c r="A845" t="s">
        <v>208</v>
      </c>
      <c r="B845" s="1">
        <v>0.61458333333333337</v>
      </c>
      <c r="C845" t="s">
        <v>3</v>
      </c>
      <c r="D845" t="s">
        <v>4</v>
      </c>
      <c r="E845" t="s">
        <v>192</v>
      </c>
      <c r="F845">
        <v>130</v>
      </c>
      <c r="G845" t="str">
        <f>VLOOKUP(Tabel1[[#This Row],[Gruppe]],Statistikkoder!$A$1:$C$157,2,FALSE)</f>
        <v>    Bil &lt; 1,95 m pensionist                  </v>
      </c>
      <c r="H845">
        <v>9</v>
      </c>
      <c r="I845">
        <v>14</v>
      </c>
      <c r="J845">
        <v>54</v>
      </c>
      <c r="K845">
        <f>IF(AND(Tabel1[[#This Row],[Gruppe]]&gt;=610,Tabel1[[#This Row],[Gruppe]]&lt;=765),Tabel1[[#This Row],[Dækmeter]],0)</f>
        <v>0</v>
      </c>
      <c r="L845">
        <v>0</v>
      </c>
      <c r="M845" t="s">
        <v>2</v>
      </c>
      <c r="N845" t="str">
        <f>VLOOKUP($F845,Statistikkoder!$A$2:$C$157,3,FALSE)</f>
        <v>Personbil</v>
      </c>
    </row>
    <row r="846" spans="1:14" x14ac:dyDescent="0.2">
      <c r="A846" t="s">
        <v>208</v>
      </c>
      <c r="B846" s="1">
        <v>0.61458333333333337</v>
      </c>
      <c r="C846" t="s">
        <v>3</v>
      </c>
      <c r="D846" t="s">
        <v>4</v>
      </c>
      <c r="E846" t="s">
        <v>192</v>
      </c>
      <c r="F846">
        <v>131</v>
      </c>
      <c r="G846" t="str">
        <f>VLOOKUP(Tabel1[[#This Row],[Gruppe]],Statistikkoder!$A$1:$C$157,2,FALSE)</f>
        <v>    Bil &lt; 1,95 m pensionist Pendler          </v>
      </c>
      <c r="H846">
        <v>2</v>
      </c>
      <c r="I846">
        <v>4</v>
      </c>
      <c r="J846">
        <v>12</v>
      </c>
      <c r="K846">
        <f>IF(AND(Tabel1[[#This Row],[Gruppe]]&gt;=610,Tabel1[[#This Row],[Gruppe]]&lt;=765),Tabel1[[#This Row],[Dækmeter]],0)</f>
        <v>0</v>
      </c>
      <c r="L846">
        <v>0</v>
      </c>
      <c r="M846" t="s">
        <v>2</v>
      </c>
      <c r="N846" t="str">
        <f>VLOOKUP($F846,Statistikkoder!$A$2:$C$157,3,FALSE)</f>
        <v>Personbil</v>
      </c>
    </row>
    <row r="847" spans="1:14" x14ac:dyDescent="0.2">
      <c r="A847" t="s">
        <v>208</v>
      </c>
      <c r="B847" s="1">
        <v>0.61458333333333337</v>
      </c>
      <c r="C847" t="s">
        <v>3</v>
      </c>
      <c r="D847" t="s">
        <v>4</v>
      </c>
      <c r="E847" t="s">
        <v>192</v>
      </c>
      <c r="F847">
        <v>730</v>
      </c>
      <c r="G847" t="str">
        <f>VLOOKUP(Tabel1[[#This Row],[Gruppe]],Statistikkoder!$A$1:$C$157,2,FALSE)</f>
        <v>    Sættervogn 17 m. max 40 tons            </v>
      </c>
      <c r="H847">
        <v>1</v>
      </c>
      <c r="I847">
        <v>0</v>
      </c>
      <c r="J847">
        <v>17</v>
      </c>
      <c r="K847">
        <f>IF(AND(Tabel1[[#This Row],[Gruppe]]&gt;=610,Tabel1[[#This Row],[Gruppe]]&lt;=765),Tabel1[[#This Row],[Dækmeter]],0)</f>
        <v>17</v>
      </c>
      <c r="L847">
        <v>0</v>
      </c>
      <c r="M847" t="s">
        <v>2</v>
      </c>
      <c r="N847" t="str">
        <f>VLOOKUP($F847,Statistikkoder!$A$2:$C$157,3,FALSE)</f>
        <v>Sættevogn</v>
      </c>
    </row>
    <row r="848" spans="1:14" x14ac:dyDescent="0.2">
      <c r="A848" t="s">
        <v>208</v>
      </c>
      <c r="B848" s="1">
        <v>0.61458333333333337</v>
      </c>
      <c r="C848" t="s">
        <v>3</v>
      </c>
      <c r="D848" t="s">
        <v>4</v>
      </c>
      <c r="E848" t="s">
        <v>192</v>
      </c>
      <c r="F848">
        <v>945</v>
      </c>
      <c r="G848" t="str">
        <f>VLOOKUP(Tabel1[[#This Row],[Gruppe]],Statistikkoder!$A$1:$C$157,2,FALSE)</f>
        <v xml:space="preserve">    Pendler Bil &lt; 1,95 m                            </v>
      </c>
      <c r="H848">
        <v>16</v>
      </c>
      <c r="I848">
        <v>24</v>
      </c>
      <c r="J848">
        <v>96</v>
      </c>
      <c r="K848">
        <f>IF(AND(Tabel1[[#This Row],[Gruppe]]&gt;=610,Tabel1[[#This Row],[Gruppe]]&lt;=765),Tabel1[[#This Row],[Dækmeter]],0)</f>
        <v>0</v>
      </c>
      <c r="L848">
        <v>0</v>
      </c>
      <c r="M848" t="s">
        <v>2</v>
      </c>
      <c r="N848" t="str">
        <f>VLOOKUP($F848,Statistikkoder!$A$2:$C$157,3,FALSE)</f>
        <v>Personbil</v>
      </c>
    </row>
    <row r="849" spans="1:14" x14ac:dyDescent="0.2">
      <c r="A849" t="s">
        <v>208</v>
      </c>
      <c r="B849" s="1">
        <v>0.61458333333333337</v>
      </c>
      <c r="C849" t="s">
        <v>3</v>
      </c>
      <c r="D849" t="s">
        <v>4</v>
      </c>
      <c r="E849" t="s">
        <v>192</v>
      </c>
      <c r="F849">
        <v>996</v>
      </c>
      <c r="G849" t="str">
        <f>VLOOKUP(Tabel1[[#This Row],[Gruppe]],Statistikkoder!$A$1:$C$157,2,FALSE)</f>
        <v>    Passager i køretøj                            </v>
      </c>
      <c r="H849">
        <v>0</v>
      </c>
      <c r="I849">
        <v>68</v>
      </c>
      <c r="J849">
        <v>0</v>
      </c>
      <c r="K849">
        <f>IF(AND(Tabel1[[#This Row],[Gruppe]]&gt;=610,Tabel1[[#This Row],[Gruppe]]&lt;=765),Tabel1[[#This Row],[Dækmeter]],0)</f>
        <v>0</v>
      </c>
      <c r="L849">
        <v>0</v>
      </c>
      <c r="M849" t="s">
        <v>2</v>
      </c>
      <c r="N849" t="str">
        <f>VLOOKUP($F849,Statistikkoder!$A$2:$C$157,3,FALSE)</f>
        <v>Passager</v>
      </c>
    </row>
    <row r="850" spans="1:14" x14ac:dyDescent="0.2">
      <c r="A850" t="s">
        <v>208</v>
      </c>
      <c r="B850" s="1">
        <v>0.61458333333333337</v>
      </c>
      <c r="C850" t="s">
        <v>3</v>
      </c>
      <c r="D850" t="s">
        <v>4</v>
      </c>
      <c r="E850" t="s">
        <v>192</v>
      </c>
      <c r="F850">
        <v>997</v>
      </c>
      <c r="G850" t="str">
        <f>VLOOKUP(Tabel1[[#This Row],[Gruppe]],Statistikkoder!$A$1:$C$157,2,FALSE)</f>
        <v>    Passager ekstra i bil                          </v>
      </c>
      <c r="H850">
        <v>0</v>
      </c>
      <c r="I850">
        <v>1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2</v>
      </c>
      <c r="N850" t="str">
        <f>VLOOKUP($F850,Statistikkoder!$A$2:$C$157,3,FALSE)</f>
        <v>Passager</v>
      </c>
    </row>
    <row r="851" spans="1:14" x14ac:dyDescent="0.2">
      <c r="A851" t="s">
        <v>208</v>
      </c>
      <c r="B851" s="1">
        <v>0.6875</v>
      </c>
      <c r="C851" t="s">
        <v>0</v>
      </c>
      <c r="D851" t="s">
        <v>1</v>
      </c>
      <c r="E851" t="s">
        <v>192</v>
      </c>
      <c r="F851">
        <v>10</v>
      </c>
      <c r="G851" t="str">
        <f>VLOOKUP(Tabel1[[#This Row],[Gruppe]],Statistikkoder!$A$1:$C$157,2,FALSE)</f>
        <v>    Voksen gående                    </v>
      </c>
      <c r="H851">
        <v>0</v>
      </c>
      <c r="I851">
        <v>18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2</v>
      </c>
      <c r="N851" t="str">
        <f>VLOOKUP($F851,Statistikkoder!$A$2:$C$157,3,FALSE)</f>
        <v>Passager</v>
      </c>
    </row>
    <row r="852" spans="1:14" x14ac:dyDescent="0.2">
      <c r="A852" t="s">
        <v>208</v>
      </c>
      <c r="B852" s="1">
        <v>0.6875</v>
      </c>
      <c r="C852" t="s">
        <v>0</v>
      </c>
      <c r="D852" t="s">
        <v>1</v>
      </c>
      <c r="E852" t="s">
        <v>192</v>
      </c>
      <c r="F852">
        <v>12</v>
      </c>
      <c r="G852" t="str">
        <f>VLOOKUP(Tabel1[[#This Row],[Gruppe]],Statistikkoder!$A$1:$C$157,2,FALSE)</f>
        <v>    Efterskole                        </v>
      </c>
      <c r="H852">
        <v>0</v>
      </c>
      <c r="I852">
        <v>1</v>
      </c>
      <c r="J852">
        <v>0</v>
      </c>
      <c r="K852">
        <f>IF(AND(Tabel1[[#This Row],[Gruppe]]&gt;=610,Tabel1[[#This Row],[Gruppe]]&lt;=765),Tabel1[[#This Row],[Dækmeter]],0)</f>
        <v>0</v>
      </c>
      <c r="L852">
        <v>0</v>
      </c>
      <c r="M852" t="s">
        <v>2</v>
      </c>
      <c r="N852" t="str">
        <f>VLOOKUP($F852,Statistikkoder!$A$2:$C$157,3,FALSE)</f>
        <v>Passager</v>
      </c>
    </row>
    <row r="853" spans="1:14" x14ac:dyDescent="0.2">
      <c r="A853" t="s">
        <v>208</v>
      </c>
      <c r="B853" s="1">
        <v>0.6875</v>
      </c>
      <c r="C853" t="s">
        <v>0</v>
      </c>
      <c r="D853" t="s">
        <v>1</v>
      </c>
      <c r="E853" t="s">
        <v>192</v>
      </c>
      <c r="F853">
        <v>15</v>
      </c>
      <c r="G853" t="str">
        <f>VLOOKUP(Tabel1[[#This Row],[Gruppe]],Statistikkoder!$A$1:$C$157,2,FALSE)</f>
        <v>    Voksen gående Pendler            </v>
      </c>
      <c r="H853">
        <v>0</v>
      </c>
      <c r="I853">
        <v>1</v>
      </c>
      <c r="J853">
        <v>0</v>
      </c>
      <c r="K853">
        <f>IF(AND(Tabel1[[#This Row],[Gruppe]]&gt;=610,Tabel1[[#This Row],[Gruppe]]&lt;=765),Tabel1[[#This Row],[Dækmeter]],0)</f>
        <v>0</v>
      </c>
      <c r="L853">
        <v>0</v>
      </c>
      <c r="M853" t="s">
        <v>2</v>
      </c>
      <c r="N853" t="str">
        <f>VLOOKUP($F853,Statistikkoder!$A$2:$C$157,3,FALSE)</f>
        <v>Passager</v>
      </c>
    </row>
    <row r="854" spans="1:14" x14ac:dyDescent="0.2">
      <c r="A854" t="s">
        <v>208</v>
      </c>
      <c r="B854" s="1">
        <v>0.6875</v>
      </c>
      <c r="C854" t="s">
        <v>0</v>
      </c>
      <c r="D854" t="s">
        <v>1</v>
      </c>
      <c r="E854" t="s">
        <v>192</v>
      </c>
      <c r="F854">
        <v>25</v>
      </c>
      <c r="G854" t="str">
        <f>VLOOKUP(Tabel1[[#This Row],[Gruppe]],Statistikkoder!$A$1:$C$157,2,FALSE)</f>
        <v>    Barn 4-15 år gående              </v>
      </c>
      <c r="H854">
        <v>0</v>
      </c>
      <c r="I854">
        <v>1</v>
      </c>
      <c r="J854">
        <v>0</v>
      </c>
      <c r="K854">
        <f>IF(AND(Tabel1[[#This Row],[Gruppe]]&gt;=610,Tabel1[[#This Row],[Gruppe]]&lt;=765),Tabel1[[#This Row],[Dækmeter]],0)</f>
        <v>0</v>
      </c>
      <c r="L854">
        <v>0</v>
      </c>
      <c r="M854" t="s">
        <v>2</v>
      </c>
      <c r="N854" t="str">
        <f>VLOOKUP($F854,Statistikkoder!$A$2:$C$157,3,FALSE)</f>
        <v>Passager</v>
      </c>
    </row>
    <row r="855" spans="1:14" x14ac:dyDescent="0.2">
      <c r="A855" t="s">
        <v>208</v>
      </c>
      <c r="B855" s="1">
        <v>0.6875</v>
      </c>
      <c r="C855" t="s">
        <v>0</v>
      </c>
      <c r="D855" t="s">
        <v>1</v>
      </c>
      <c r="E855" t="s">
        <v>192</v>
      </c>
      <c r="F855">
        <v>40</v>
      </c>
      <c r="G855" t="str">
        <f>VLOOKUP(Tabel1[[#This Row],[Gruppe]],Statistikkoder!$A$1:$C$157,2,FALSE)</f>
        <v>    Pensionist gående                </v>
      </c>
      <c r="H855">
        <v>0</v>
      </c>
      <c r="I855">
        <v>2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2</v>
      </c>
      <c r="N855" t="str">
        <f>VLOOKUP($F855,Statistikkoder!$A$2:$C$157,3,FALSE)</f>
        <v>Passager</v>
      </c>
    </row>
    <row r="856" spans="1:14" x14ac:dyDescent="0.2">
      <c r="A856" t="s">
        <v>208</v>
      </c>
      <c r="B856" s="1">
        <v>0.6875</v>
      </c>
      <c r="C856" t="s">
        <v>0</v>
      </c>
      <c r="D856" t="s">
        <v>1</v>
      </c>
      <c r="E856" t="s">
        <v>192</v>
      </c>
      <c r="F856">
        <v>110</v>
      </c>
      <c r="G856" t="str">
        <f>VLOOKUP(Tabel1[[#This Row],[Gruppe]],Statistikkoder!$A$1:$C$157,2,FALSE)</f>
        <v>    Bil &lt; 1,95 m                            </v>
      </c>
      <c r="H856">
        <v>85</v>
      </c>
      <c r="I856">
        <v>268</v>
      </c>
      <c r="J856">
        <v>510</v>
      </c>
      <c r="K856">
        <f>IF(AND(Tabel1[[#This Row],[Gruppe]]&gt;=610,Tabel1[[#This Row],[Gruppe]]&lt;=765),Tabel1[[#This Row],[Dækmeter]],0)</f>
        <v>0</v>
      </c>
      <c r="L856">
        <v>0</v>
      </c>
      <c r="M856" t="s">
        <v>2</v>
      </c>
      <c r="N856" t="str">
        <f>VLOOKUP($F856,Statistikkoder!$A$2:$C$157,3,FALSE)</f>
        <v>Personbil</v>
      </c>
    </row>
    <row r="857" spans="1:14" x14ac:dyDescent="0.2">
      <c r="A857" t="s">
        <v>208</v>
      </c>
      <c r="B857" s="1">
        <v>0.6875</v>
      </c>
      <c r="C857" t="s">
        <v>0</v>
      </c>
      <c r="D857" t="s">
        <v>1</v>
      </c>
      <c r="E857" t="s">
        <v>192</v>
      </c>
      <c r="F857">
        <v>130</v>
      </c>
      <c r="G857" t="str">
        <f>VLOOKUP(Tabel1[[#This Row],[Gruppe]],Statistikkoder!$A$1:$C$157,2,FALSE)</f>
        <v>    Bil &lt; 1,95 m pensionist                  </v>
      </c>
      <c r="H857">
        <v>9</v>
      </c>
      <c r="I857">
        <v>16</v>
      </c>
      <c r="J857">
        <v>54</v>
      </c>
      <c r="K857">
        <f>IF(AND(Tabel1[[#This Row],[Gruppe]]&gt;=610,Tabel1[[#This Row],[Gruppe]]&lt;=765),Tabel1[[#This Row],[Dækmeter]],0)</f>
        <v>0</v>
      </c>
      <c r="L857">
        <v>0</v>
      </c>
      <c r="M857" t="s">
        <v>2</v>
      </c>
      <c r="N857" t="str">
        <f>VLOOKUP($F857,Statistikkoder!$A$2:$C$157,3,FALSE)</f>
        <v>Personbil</v>
      </c>
    </row>
    <row r="858" spans="1:14" x14ac:dyDescent="0.2">
      <c r="A858" t="s">
        <v>208</v>
      </c>
      <c r="B858" s="1">
        <v>0.6875</v>
      </c>
      <c r="C858" t="s">
        <v>0</v>
      </c>
      <c r="D858" t="s">
        <v>1</v>
      </c>
      <c r="E858" t="s">
        <v>192</v>
      </c>
      <c r="F858">
        <v>945</v>
      </c>
      <c r="G858" t="str">
        <f>VLOOKUP(Tabel1[[#This Row],[Gruppe]],Statistikkoder!$A$1:$C$157,2,FALSE)</f>
        <v xml:space="preserve">    Pendler Bil &lt; 1,95 m                            </v>
      </c>
      <c r="H858">
        <v>39</v>
      </c>
      <c r="I858">
        <v>81</v>
      </c>
      <c r="J858">
        <v>234</v>
      </c>
      <c r="K858">
        <f>IF(AND(Tabel1[[#This Row],[Gruppe]]&gt;=610,Tabel1[[#This Row],[Gruppe]]&lt;=765),Tabel1[[#This Row],[Dækmeter]],0)</f>
        <v>0</v>
      </c>
      <c r="L858">
        <v>0</v>
      </c>
      <c r="M858" t="s">
        <v>2</v>
      </c>
      <c r="N858" t="str">
        <f>VLOOKUP($F858,Statistikkoder!$A$2:$C$157,3,FALSE)</f>
        <v>Personbil</v>
      </c>
    </row>
    <row r="859" spans="1:14" x14ac:dyDescent="0.2">
      <c r="A859" t="s">
        <v>208</v>
      </c>
      <c r="B859" s="1">
        <v>0.6875</v>
      </c>
      <c r="C859" t="s">
        <v>0</v>
      </c>
      <c r="D859" t="s">
        <v>1</v>
      </c>
      <c r="E859" t="s">
        <v>192</v>
      </c>
      <c r="F859">
        <v>996</v>
      </c>
      <c r="G859" t="str">
        <f>VLOOKUP(Tabel1[[#This Row],[Gruppe]],Statistikkoder!$A$1:$C$157,2,FALSE)</f>
        <v>    Passager i køretøj                            </v>
      </c>
      <c r="H859">
        <v>0</v>
      </c>
      <c r="I859">
        <v>365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2</v>
      </c>
      <c r="N859" t="str">
        <f>VLOOKUP($F859,Statistikkoder!$A$2:$C$157,3,FALSE)</f>
        <v>Passager</v>
      </c>
    </row>
    <row r="860" spans="1:14" x14ac:dyDescent="0.2">
      <c r="A860" t="s">
        <v>208</v>
      </c>
      <c r="B860" s="1">
        <v>0.6875</v>
      </c>
      <c r="C860" t="s">
        <v>0</v>
      </c>
      <c r="D860" t="s">
        <v>1</v>
      </c>
      <c r="E860" t="s">
        <v>192</v>
      </c>
      <c r="F860">
        <v>997</v>
      </c>
      <c r="G860" t="str">
        <f>VLOOKUP(Tabel1[[#This Row],[Gruppe]],Statistikkoder!$A$1:$C$157,2,FALSE)</f>
        <v>    Passager ekstra i bil                          </v>
      </c>
      <c r="H860">
        <v>0</v>
      </c>
      <c r="I860">
        <v>6</v>
      </c>
      <c r="J860">
        <v>0</v>
      </c>
      <c r="K860">
        <f>IF(AND(Tabel1[[#This Row],[Gruppe]]&gt;=610,Tabel1[[#This Row],[Gruppe]]&lt;=765),Tabel1[[#This Row],[Dækmeter]],0)</f>
        <v>0</v>
      </c>
      <c r="L860">
        <v>0</v>
      </c>
      <c r="M860" t="s">
        <v>2</v>
      </c>
      <c r="N860" t="str">
        <f>VLOOKUP($F860,Statistikkoder!$A$2:$C$157,3,FALSE)</f>
        <v>Passager</v>
      </c>
    </row>
    <row r="861" spans="1:14" x14ac:dyDescent="0.2">
      <c r="A861" t="s">
        <v>208</v>
      </c>
      <c r="B861" s="1">
        <v>0.76041666666666663</v>
      </c>
      <c r="C861" t="s">
        <v>3</v>
      </c>
      <c r="D861" t="s">
        <v>4</v>
      </c>
      <c r="E861" t="s">
        <v>192</v>
      </c>
      <c r="F861">
        <v>10</v>
      </c>
      <c r="G861" t="str">
        <f>VLOOKUP(Tabel1[[#This Row],[Gruppe]],Statistikkoder!$A$1:$C$157,2,FALSE)</f>
        <v>    Voksen gående                    </v>
      </c>
      <c r="H861">
        <v>0</v>
      </c>
      <c r="I861">
        <v>4</v>
      </c>
      <c r="J861">
        <v>0</v>
      </c>
      <c r="K861">
        <f>IF(AND(Tabel1[[#This Row],[Gruppe]]&gt;=610,Tabel1[[#This Row],[Gruppe]]&lt;=765),Tabel1[[#This Row],[Dækmeter]],0)</f>
        <v>0</v>
      </c>
      <c r="L861">
        <v>0</v>
      </c>
      <c r="M861" t="s">
        <v>2</v>
      </c>
      <c r="N861" t="str">
        <f>VLOOKUP($F861,Statistikkoder!$A$2:$C$157,3,FALSE)</f>
        <v>Passager</v>
      </c>
    </row>
    <row r="862" spans="1:14" x14ac:dyDescent="0.2">
      <c r="A862" t="s">
        <v>208</v>
      </c>
      <c r="B862" s="1">
        <v>0.76041666666666663</v>
      </c>
      <c r="C862" t="s">
        <v>3</v>
      </c>
      <c r="D862" t="s">
        <v>4</v>
      </c>
      <c r="E862" t="s">
        <v>192</v>
      </c>
      <c r="F862">
        <v>15</v>
      </c>
      <c r="G862" t="str">
        <f>VLOOKUP(Tabel1[[#This Row],[Gruppe]],Statistikkoder!$A$1:$C$157,2,FALSE)</f>
        <v>    Voksen gående Pendler            </v>
      </c>
      <c r="H862">
        <v>0</v>
      </c>
      <c r="I862">
        <v>2</v>
      </c>
      <c r="J862">
        <v>0</v>
      </c>
      <c r="K862">
        <f>IF(AND(Tabel1[[#This Row],[Gruppe]]&gt;=610,Tabel1[[#This Row],[Gruppe]]&lt;=765),Tabel1[[#This Row],[Dækmeter]],0)</f>
        <v>0</v>
      </c>
      <c r="L862">
        <v>0</v>
      </c>
      <c r="M862" t="s">
        <v>2</v>
      </c>
      <c r="N862" t="str">
        <f>VLOOKUP($F862,Statistikkoder!$A$2:$C$157,3,FALSE)</f>
        <v>Passager</v>
      </c>
    </row>
    <row r="863" spans="1:14" x14ac:dyDescent="0.2">
      <c r="A863" t="s">
        <v>208</v>
      </c>
      <c r="B863" s="1">
        <v>0.76041666666666663</v>
      </c>
      <c r="C863" t="s">
        <v>3</v>
      </c>
      <c r="D863" t="s">
        <v>4</v>
      </c>
      <c r="E863" t="s">
        <v>192</v>
      </c>
      <c r="F863">
        <v>25</v>
      </c>
      <c r="G863" t="str">
        <f>VLOOKUP(Tabel1[[#This Row],[Gruppe]],Statistikkoder!$A$1:$C$157,2,FALSE)</f>
        <v>    Barn 4-15 år gående              </v>
      </c>
      <c r="H863">
        <v>0</v>
      </c>
      <c r="I863">
        <v>2</v>
      </c>
      <c r="J863">
        <v>0</v>
      </c>
      <c r="K863">
        <f>IF(AND(Tabel1[[#This Row],[Gruppe]]&gt;=610,Tabel1[[#This Row],[Gruppe]]&lt;=765),Tabel1[[#This Row],[Dækmeter]],0)</f>
        <v>0</v>
      </c>
      <c r="L863">
        <v>0</v>
      </c>
      <c r="M863" t="s">
        <v>2</v>
      </c>
      <c r="N863" t="str">
        <f>VLOOKUP($F863,Statistikkoder!$A$2:$C$157,3,FALSE)</f>
        <v>Passager</v>
      </c>
    </row>
    <row r="864" spans="1:14" x14ac:dyDescent="0.2">
      <c r="A864" t="s">
        <v>208</v>
      </c>
      <c r="B864" s="1">
        <v>0.76041666666666663</v>
      </c>
      <c r="C864" t="s">
        <v>3</v>
      </c>
      <c r="D864" t="s">
        <v>4</v>
      </c>
      <c r="E864" t="s">
        <v>192</v>
      </c>
      <c r="F864">
        <v>110</v>
      </c>
      <c r="G864" t="str">
        <f>VLOOKUP(Tabel1[[#This Row],[Gruppe]],Statistikkoder!$A$1:$C$157,2,FALSE)</f>
        <v>    Bil &lt; 1,95 m                            </v>
      </c>
      <c r="H864">
        <v>7</v>
      </c>
      <c r="I864">
        <v>15</v>
      </c>
      <c r="J864">
        <v>42</v>
      </c>
      <c r="K864">
        <f>IF(AND(Tabel1[[#This Row],[Gruppe]]&gt;=610,Tabel1[[#This Row],[Gruppe]]&lt;=765),Tabel1[[#This Row],[Dækmeter]],0)</f>
        <v>0</v>
      </c>
      <c r="L864">
        <v>0</v>
      </c>
      <c r="M864" t="s">
        <v>2</v>
      </c>
      <c r="N864" t="str">
        <f>VLOOKUP($F864,Statistikkoder!$A$2:$C$157,3,FALSE)</f>
        <v>Personbil</v>
      </c>
    </row>
    <row r="865" spans="1:14" x14ac:dyDescent="0.2">
      <c r="A865" t="s">
        <v>208</v>
      </c>
      <c r="B865" s="1">
        <v>0.76041666666666663</v>
      </c>
      <c r="C865" t="s">
        <v>3</v>
      </c>
      <c r="D865" t="s">
        <v>4</v>
      </c>
      <c r="E865" t="s">
        <v>192</v>
      </c>
      <c r="F865">
        <v>130</v>
      </c>
      <c r="G865" t="str">
        <f>VLOOKUP(Tabel1[[#This Row],[Gruppe]],Statistikkoder!$A$1:$C$157,2,FALSE)</f>
        <v>    Bil &lt; 1,95 m pensionist                  </v>
      </c>
      <c r="H865">
        <v>2</v>
      </c>
      <c r="I865">
        <v>2</v>
      </c>
      <c r="J865">
        <v>12</v>
      </c>
      <c r="K865">
        <f>IF(AND(Tabel1[[#This Row],[Gruppe]]&gt;=610,Tabel1[[#This Row],[Gruppe]]&lt;=765),Tabel1[[#This Row],[Dækmeter]],0)</f>
        <v>0</v>
      </c>
      <c r="L865">
        <v>0</v>
      </c>
      <c r="M865" t="s">
        <v>2</v>
      </c>
      <c r="N865" t="str">
        <f>VLOOKUP($F865,Statistikkoder!$A$2:$C$157,3,FALSE)</f>
        <v>Personbil</v>
      </c>
    </row>
    <row r="866" spans="1:14" x14ac:dyDescent="0.2">
      <c r="A866" t="s">
        <v>208</v>
      </c>
      <c r="B866" s="1">
        <v>0.76041666666666663</v>
      </c>
      <c r="C866" t="s">
        <v>3</v>
      </c>
      <c r="D866" t="s">
        <v>4</v>
      </c>
      <c r="E866" t="s">
        <v>192</v>
      </c>
      <c r="F866">
        <v>945</v>
      </c>
      <c r="G866" t="str">
        <f>VLOOKUP(Tabel1[[#This Row],[Gruppe]],Statistikkoder!$A$1:$C$157,2,FALSE)</f>
        <v xml:space="preserve">    Pendler Bil &lt; 1,95 m                            </v>
      </c>
      <c r="H866">
        <v>2</v>
      </c>
      <c r="I866">
        <v>4</v>
      </c>
      <c r="J866">
        <v>12</v>
      </c>
      <c r="K866">
        <f>IF(AND(Tabel1[[#This Row],[Gruppe]]&gt;=610,Tabel1[[#This Row],[Gruppe]]&lt;=765),Tabel1[[#This Row],[Dækmeter]],0)</f>
        <v>0</v>
      </c>
      <c r="L866">
        <v>0</v>
      </c>
      <c r="M866" t="s">
        <v>2</v>
      </c>
      <c r="N866" t="str">
        <f>VLOOKUP($F866,Statistikkoder!$A$2:$C$157,3,FALSE)</f>
        <v>Personbil</v>
      </c>
    </row>
    <row r="867" spans="1:14" x14ac:dyDescent="0.2">
      <c r="A867" t="s">
        <v>208</v>
      </c>
      <c r="B867" s="1">
        <v>0.76041666666666663</v>
      </c>
      <c r="C867" t="s">
        <v>3</v>
      </c>
      <c r="D867" t="s">
        <v>4</v>
      </c>
      <c r="E867" t="s">
        <v>192</v>
      </c>
      <c r="F867">
        <v>955</v>
      </c>
      <c r="G867" t="str">
        <f>VLOOKUP(Tabel1[[#This Row],[Gruppe]],Statistikkoder!$A$1:$C$157,2,FALSE)</f>
        <v>    Pendler Bil m/anh. &lt; 1,95 m              </v>
      </c>
      <c r="H867">
        <v>1</v>
      </c>
      <c r="I867">
        <v>5</v>
      </c>
      <c r="J867">
        <v>6</v>
      </c>
      <c r="K867">
        <f>IF(AND(Tabel1[[#This Row],[Gruppe]]&gt;=610,Tabel1[[#This Row],[Gruppe]]&lt;=765),Tabel1[[#This Row],[Dækmeter]],0)</f>
        <v>0</v>
      </c>
      <c r="L867">
        <v>0</v>
      </c>
      <c r="M867" t="s">
        <v>2</v>
      </c>
      <c r="N867" t="str">
        <f>VLOOKUP($F867,Statistikkoder!$A$2:$C$157,3,FALSE)</f>
        <v>Personbil</v>
      </c>
    </row>
    <row r="868" spans="1:14" x14ac:dyDescent="0.2">
      <c r="A868" t="s">
        <v>208</v>
      </c>
      <c r="B868" s="1">
        <v>0.76041666666666663</v>
      </c>
      <c r="C868" t="s">
        <v>3</v>
      </c>
      <c r="D868" t="s">
        <v>4</v>
      </c>
      <c r="E868" t="s">
        <v>192</v>
      </c>
      <c r="F868">
        <v>996</v>
      </c>
      <c r="G868" t="str">
        <f>VLOOKUP(Tabel1[[#This Row],[Gruppe]],Statistikkoder!$A$1:$C$157,2,FALSE)</f>
        <v>    Passager i køretøj                            </v>
      </c>
      <c r="H868">
        <v>0</v>
      </c>
      <c r="I868">
        <v>26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2</v>
      </c>
      <c r="N868" t="str">
        <f>VLOOKUP($F868,Statistikkoder!$A$2:$C$157,3,FALSE)</f>
        <v>Passager</v>
      </c>
    </row>
    <row r="869" spans="1:14" x14ac:dyDescent="0.2">
      <c r="A869" t="s">
        <v>209</v>
      </c>
      <c r="B869" s="1">
        <v>0.25</v>
      </c>
      <c r="C869" t="s">
        <v>0</v>
      </c>
      <c r="D869" t="s">
        <v>1</v>
      </c>
      <c r="E869" t="s">
        <v>192</v>
      </c>
      <c r="F869">
        <v>10</v>
      </c>
      <c r="G869" t="str">
        <f>VLOOKUP(Tabel1[[#This Row],[Gruppe]],Statistikkoder!$A$1:$C$157,2,FALSE)</f>
        <v>    Voksen gående                    </v>
      </c>
      <c r="H869">
        <v>0</v>
      </c>
      <c r="I869">
        <v>6</v>
      </c>
      <c r="J869">
        <v>0</v>
      </c>
      <c r="K869">
        <f>IF(AND(Tabel1[[#This Row],[Gruppe]]&gt;=610,Tabel1[[#This Row],[Gruppe]]&lt;=765),Tabel1[[#This Row],[Dækmeter]],0)</f>
        <v>0</v>
      </c>
      <c r="L869">
        <v>0</v>
      </c>
      <c r="M869" t="s">
        <v>2</v>
      </c>
      <c r="N869" t="str">
        <f>VLOOKUP($F869,Statistikkoder!$A$2:$C$157,3,FALSE)</f>
        <v>Passager</v>
      </c>
    </row>
    <row r="870" spans="1:14" x14ac:dyDescent="0.2">
      <c r="A870" t="s">
        <v>209</v>
      </c>
      <c r="B870" s="1">
        <v>0.25</v>
      </c>
      <c r="C870" t="s">
        <v>0</v>
      </c>
      <c r="D870" t="s">
        <v>1</v>
      </c>
      <c r="E870" t="s">
        <v>192</v>
      </c>
      <c r="F870">
        <v>15</v>
      </c>
      <c r="G870" t="str">
        <f>VLOOKUP(Tabel1[[#This Row],[Gruppe]],Statistikkoder!$A$1:$C$157,2,FALSE)</f>
        <v>    Voksen gående Pendler            </v>
      </c>
      <c r="H870">
        <v>0</v>
      </c>
      <c r="I870">
        <v>3</v>
      </c>
      <c r="J870">
        <v>0</v>
      </c>
      <c r="K870">
        <f>IF(AND(Tabel1[[#This Row],[Gruppe]]&gt;=610,Tabel1[[#This Row],[Gruppe]]&lt;=765),Tabel1[[#This Row],[Dækmeter]],0)</f>
        <v>0</v>
      </c>
      <c r="L870">
        <v>0</v>
      </c>
      <c r="M870" t="s">
        <v>2</v>
      </c>
      <c r="N870" t="str">
        <f>VLOOKUP($F870,Statistikkoder!$A$2:$C$157,3,FALSE)</f>
        <v>Passager</v>
      </c>
    </row>
    <row r="871" spans="1:14" x14ac:dyDescent="0.2">
      <c r="A871" t="s">
        <v>209</v>
      </c>
      <c r="B871" s="1">
        <v>0.25</v>
      </c>
      <c r="C871" t="s">
        <v>0</v>
      </c>
      <c r="D871" t="s">
        <v>1</v>
      </c>
      <c r="E871" t="s">
        <v>192</v>
      </c>
      <c r="F871">
        <v>110</v>
      </c>
      <c r="G871" t="str">
        <f>VLOOKUP(Tabel1[[#This Row],[Gruppe]],Statistikkoder!$A$1:$C$157,2,FALSE)</f>
        <v>    Bil &lt; 1,95 m                            </v>
      </c>
      <c r="H871">
        <v>6</v>
      </c>
      <c r="I871">
        <v>12</v>
      </c>
      <c r="J871">
        <v>36</v>
      </c>
      <c r="K871">
        <f>IF(AND(Tabel1[[#This Row],[Gruppe]]&gt;=610,Tabel1[[#This Row],[Gruppe]]&lt;=765),Tabel1[[#This Row],[Dækmeter]],0)</f>
        <v>0</v>
      </c>
      <c r="L871">
        <v>0</v>
      </c>
      <c r="M871" t="s">
        <v>2</v>
      </c>
      <c r="N871" t="str">
        <f>VLOOKUP($F871,Statistikkoder!$A$2:$C$157,3,FALSE)</f>
        <v>Personbil</v>
      </c>
    </row>
    <row r="872" spans="1:14" x14ac:dyDescent="0.2">
      <c r="A872" t="s">
        <v>209</v>
      </c>
      <c r="B872" s="1">
        <v>0.25</v>
      </c>
      <c r="C872" t="s">
        <v>0</v>
      </c>
      <c r="D872" t="s">
        <v>1</v>
      </c>
      <c r="E872" t="s">
        <v>192</v>
      </c>
      <c r="F872">
        <v>130</v>
      </c>
      <c r="G872" t="str">
        <f>VLOOKUP(Tabel1[[#This Row],[Gruppe]],Statistikkoder!$A$1:$C$157,2,FALSE)</f>
        <v>    Bil &lt; 1,95 m pensionist                  </v>
      </c>
      <c r="H872">
        <v>1</v>
      </c>
      <c r="I872">
        <v>1</v>
      </c>
      <c r="J872">
        <v>6</v>
      </c>
      <c r="K872">
        <f>IF(AND(Tabel1[[#This Row],[Gruppe]]&gt;=610,Tabel1[[#This Row],[Gruppe]]&lt;=765),Tabel1[[#This Row],[Dækmeter]],0)</f>
        <v>0</v>
      </c>
      <c r="L872">
        <v>0</v>
      </c>
      <c r="M872" t="s">
        <v>2</v>
      </c>
      <c r="N872" t="str">
        <f>VLOOKUP($F872,Statistikkoder!$A$2:$C$157,3,FALSE)</f>
        <v>Personbil</v>
      </c>
    </row>
    <row r="873" spans="1:14" x14ac:dyDescent="0.2">
      <c r="A873" t="s">
        <v>209</v>
      </c>
      <c r="B873" s="1">
        <v>0.25</v>
      </c>
      <c r="C873" t="s">
        <v>0</v>
      </c>
      <c r="D873" t="s">
        <v>1</v>
      </c>
      <c r="E873" t="s">
        <v>192</v>
      </c>
      <c r="F873">
        <v>945</v>
      </c>
      <c r="G873" t="str">
        <f>VLOOKUP(Tabel1[[#This Row],[Gruppe]],Statistikkoder!$A$1:$C$157,2,FALSE)</f>
        <v xml:space="preserve">    Pendler Bil &lt; 1,95 m                            </v>
      </c>
      <c r="H873">
        <v>5</v>
      </c>
      <c r="I873">
        <v>7</v>
      </c>
      <c r="J873">
        <v>30</v>
      </c>
      <c r="K873">
        <f>IF(AND(Tabel1[[#This Row],[Gruppe]]&gt;=610,Tabel1[[#This Row],[Gruppe]]&lt;=765),Tabel1[[#This Row],[Dækmeter]],0)</f>
        <v>0</v>
      </c>
      <c r="L873">
        <v>0</v>
      </c>
      <c r="M873" t="s">
        <v>2</v>
      </c>
      <c r="N873" t="str">
        <f>VLOOKUP($F873,Statistikkoder!$A$2:$C$157,3,FALSE)</f>
        <v>Personbil</v>
      </c>
    </row>
    <row r="874" spans="1:14" x14ac:dyDescent="0.2">
      <c r="A874" t="s">
        <v>209</v>
      </c>
      <c r="B874" s="1">
        <v>0.25</v>
      </c>
      <c r="C874" t="s">
        <v>0</v>
      </c>
      <c r="D874" t="s">
        <v>1</v>
      </c>
      <c r="E874" t="s">
        <v>192</v>
      </c>
      <c r="F874">
        <v>996</v>
      </c>
      <c r="G874" t="str">
        <f>VLOOKUP(Tabel1[[#This Row],[Gruppe]],Statistikkoder!$A$1:$C$157,2,FALSE)</f>
        <v>    Passager i køretøj                            </v>
      </c>
      <c r="H874">
        <v>0</v>
      </c>
      <c r="I874">
        <v>20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2</v>
      </c>
      <c r="N874" t="str">
        <f>VLOOKUP($F874,Statistikkoder!$A$2:$C$157,3,FALSE)</f>
        <v>Passager</v>
      </c>
    </row>
    <row r="875" spans="1:14" x14ac:dyDescent="0.2">
      <c r="A875" t="s">
        <v>209</v>
      </c>
      <c r="B875" s="1">
        <v>0.32291666666666669</v>
      </c>
      <c r="C875" t="s">
        <v>3</v>
      </c>
      <c r="D875" t="s">
        <v>4</v>
      </c>
      <c r="E875" t="s">
        <v>192</v>
      </c>
      <c r="F875">
        <v>10</v>
      </c>
      <c r="G875" t="str">
        <f>VLOOKUP(Tabel1[[#This Row],[Gruppe]],Statistikkoder!$A$1:$C$157,2,FALSE)</f>
        <v>    Voksen gående                    </v>
      </c>
      <c r="H875">
        <v>0</v>
      </c>
      <c r="I875">
        <v>2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2</v>
      </c>
      <c r="N875" t="str">
        <f>VLOOKUP($F875,Statistikkoder!$A$2:$C$157,3,FALSE)</f>
        <v>Passager</v>
      </c>
    </row>
    <row r="876" spans="1:14" x14ac:dyDescent="0.2">
      <c r="A876" t="s">
        <v>209</v>
      </c>
      <c r="B876" s="1">
        <v>0.32291666666666669</v>
      </c>
      <c r="C876" t="s">
        <v>3</v>
      </c>
      <c r="D876" t="s">
        <v>4</v>
      </c>
      <c r="E876" t="s">
        <v>192</v>
      </c>
      <c r="F876">
        <v>110</v>
      </c>
      <c r="G876" t="str">
        <f>VLOOKUP(Tabel1[[#This Row],[Gruppe]],Statistikkoder!$A$1:$C$157,2,FALSE)</f>
        <v>    Bil &lt; 1,95 m                            </v>
      </c>
      <c r="H876">
        <v>4</v>
      </c>
      <c r="I876">
        <v>10</v>
      </c>
      <c r="J876">
        <v>24</v>
      </c>
      <c r="K876">
        <f>IF(AND(Tabel1[[#This Row],[Gruppe]]&gt;=610,Tabel1[[#This Row],[Gruppe]]&lt;=765),Tabel1[[#This Row],[Dækmeter]],0)</f>
        <v>0</v>
      </c>
      <c r="L876">
        <v>0</v>
      </c>
      <c r="M876" t="s">
        <v>2</v>
      </c>
      <c r="N876" t="str">
        <f>VLOOKUP($F876,Statistikkoder!$A$2:$C$157,3,FALSE)</f>
        <v>Personbil</v>
      </c>
    </row>
    <row r="877" spans="1:14" x14ac:dyDescent="0.2">
      <c r="A877" t="s">
        <v>209</v>
      </c>
      <c r="B877" s="1">
        <v>0.32291666666666669</v>
      </c>
      <c r="C877" t="s">
        <v>3</v>
      </c>
      <c r="D877" t="s">
        <v>4</v>
      </c>
      <c r="E877" t="s">
        <v>192</v>
      </c>
      <c r="F877">
        <v>130</v>
      </c>
      <c r="G877" t="str">
        <f>VLOOKUP(Tabel1[[#This Row],[Gruppe]],Statistikkoder!$A$1:$C$157,2,FALSE)</f>
        <v>    Bil &lt; 1,95 m pensionist                  </v>
      </c>
      <c r="H877">
        <v>1</v>
      </c>
      <c r="I877">
        <v>2</v>
      </c>
      <c r="J877">
        <v>6</v>
      </c>
      <c r="K877">
        <f>IF(AND(Tabel1[[#This Row],[Gruppe]]&gt;=610,Tabel1[[#This Row],[Gruppe]]&lt;=765),Tabel1[[#This Row],[Dækmeter]],0)</f>
        <v>0</v>
      </c>
      <c r="L877">
        <v>0</v>
      </c>
      <c r="M877" t="s">
        <v>2</v>
      </c>
      <c r="N877" t="str">
        <f>VLOOKUP($F877,Statistikkoder!$A$2:$C$157,3,FALSE)</f>
        <v>Personbil</v>
      </c>
    </row>
    <row r="878" spans="1:14" x14ac:dyDescent="0.2">
      <c r="A878" t="s">
        <v>209</v>
      </c>
      <c r="B878" s="1">
        <v>0.32291666666666669</v>
      </c>
      <c r="C878" t="s">
        <v>3</v>
      </c>
      <c r="D878" t="s">
        <v>4</v>
      </c>
      <c r="E878" t="s">
        <v>192</v>
      </c>
      <c r="F878">
        <v>730</v>
      </c>
      <c r="G878" t="str">
        <f>VLOOKUP(Tabel1[[#This Row],[Gruppe]],Statistikkoder!$A$1:$C$157,2,FALSE)</f>
        <v>    Sættervogn 17 m. max 40 tons            </v>
      </c>
      <c r="H878">
        <v>2</v>
      </c>
      <c r="I878">
        <v>2</v>
      </c>
      <c r="J878">
        <v>34</v>
      </c>
      <c r="K878">
        <f>IF(AND(Tabel1[[#This Row],[Gruppe]]&gt;=610,Tabel1[[#This Row],[Gruppe]]&lt;=765),Tabel1[[#This Row],[Dækmeter]],0)</f>
        <v>34</v>
      </c>
      <c r="L878">
        <v>40000</v>
      </c>
      <c r="M878">
        <v>3</v>
      </c>
      <c r="N878" t="str">
        <f>VLOOKUP($F878,Statistikkoder!$A$2:$C$157,3,FALSE)</f>
        <v>Sættevogn</v>
      </c>
    </row>
    <row r="879" spans="1:14" x14ac:dyDescent="0.2">
      <c r="A879" t="s">
        <v>209</v>
      </c>
      <c r="B879" s="1">
        <v>0.32291666666666669</v>
      </c>
      <c r="C879" t="s">
        <v>3</v>
      </c>
      <c r="D879" t="s">
        <v>4</v>
      </c>
      <c r="E879" t="s">
        <v>192</v>
      </c>
      <c r="F879">
        <v>945</v>
      </c>
      <c r="G879" t="str">
        <f>VLOOKUP(Tabel1[[#This Row],[Gruppe]],Statistikkoder!$A$1:$C$157,2,FALSE)</f>
        <v xml:space="preserve">    Pendler Bil &lt; 1,95 m                            </v>
      </c>
      <c r="H879">
        <v>6</v>
      </c>
      <c r="I879">
        <v>10</v>
      </c>
      <c r="J879">
        <v>36</v>
      </c>
      <c r="K879">
        <f>IF(AND(Tabel1[[#This Row],[Gruppe]]&gt;=610,Tabel1[[#This Row],[Gruppe]]&lt;=765),Tabel1[[#This Row],[Dækmeter]],0)</f>
        <v>0</v>
      </c>
      <c r="L879">
        <v>0</v>
      </c>
      <c r="M879" t="s">
        <v>2</v>
      </c>
      <c r="N879" t="str">
        <f>VLOOKUP($F879,Statistikkoder!$A$2:$C$157,3,FALSE)</f>
        <v>Personbil</v>
      </c>
    </row>
    <row r="880" spans="1:14" x14ac:dyDescent="0.2">
      <c r="A880" t="s">
        <v>209</v>
      </c>
      <c r="B880" s="1">
        <v>0.32291666666666669</v>
      </c>
      <c r="C880" t="s">
        <v>3</v>
      </c>
      <c r="D880" t="s">
        <v>4</v>
      </c>
      <c r="E880" t="s">
        <v>192</v>
      </c>
      <c r="F880">
        <v>996</v>
      </c>
      <c r="G880" t="str">
        <f>VLOOKUP(Tabel1[[#This Row],[Gruppe]],Statistikkoder!$A$1:$C$157,2,FALSE)</f>
        <v>    Passager i køretøj                            </v>
      </c>
      <c r="H880">
        <v>0</v>
      </c>
      <c r="I880">
        <v>24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2</v>
      </c>
      <c r="N880" t="str">
        <f>VLOOKUP($F880,Statistikkoder!$A$2:$C$157,3,FALSE)</f>
        <v>Passager</v>
      </c>
    </row>
    <row r="881" spans="1:14" x14ac:dyDescent="0.2">
      <c r="A881" t="s">
        <v>209</v>
      </c>
      <c r="B881" s="1">
        <v>0.54166666666666663</v>
      </c>
      <c r="C881" t="s">
        <v>0</v>
      </c>
      <c r="D881" t="s">
        <v>1</v>
      </c>
      <c r="E881" t="s">
        <v>192</v>
      </c>
      <c r="F881">
        <v>10</v>
      </c>
      <c r="G881" t="str">
        <f>VLOOKUP(Tabel1[[#This Row],[Gruppe]],Statistikkoder!$A$1:$C$157,2,FALSE)</f>
        <v>    Voksen gående                    </v>
      </c>
      <c r="H881">
        <v>0</v>
      </c>
      <c r="I881">
        <v>4</v>
      </c>
      <c r="J881">
        <v>0</v>
      </c>
      <c r="K881">
        <f>IF(AND(Tabel1[[#This Row],[Gruppe]]&gt;=610,Tabel1[[#This Row],[Gruppe]]&lt;=765),Tabel1[[#This Row],[Dækmeter]],0)</f>
        <v>0</v>
      </c>
      <c r="L881">
        <v>0</v>
      </c>
      <c r="M881" t="s">
        <v>2</v>
      </c>
      <c r="N881" t="str">
        <f>VLOOKUP($F881,Statistikkoder!$A$2:$C$157,3,FALSE)</f>
        <v>Passager</v>
      </c>
    </row>
    <row r="882" spans="1:14" x14ac:dyDescent="0.2">
      <c r="A882" t="s">
        <v>209</v>
      </c>
      <c r="B882" s="1">
        <v>0.54166666666666663</v>
      </c>
      <c r="C882" t="s">
        <v>0</v>
      </c>
      <c r="D882" t="s">
        <v>1</v>
      </c>
      <c r="E882" t="s">
        <v>192</v>
      </c>
      <c r="F882">
        <v>25</v>
      </c>
      <c r="G882" t="str">
        <f>VLOOKUP(Tabel1[[#This Row],[Gruppe]],Statistikkoder!$A$1:$C$157,2,FALSE)</f>
        <v>    Barn 4-15 år gående              </v>
      </c>
      <c r="H882">
        <v>0</v>
      </c>
      <c r="I882">
        <v>1</v>
      </c>
      <c r="J882">
        <v>0</v>
      </c>
      <c r="K882">
        <f>IF(AND(Tabel1[[#This Row],[Gruppe]]&gt;=610,Tabel1[[#This Row],[Gruppe]]&lt;=765),Tabel1[[#This Row],[Dækmeter]],0)</f>
        <v>0</v>
      </c>
      <c r="L882">
        <v>0</v>
      </c>
      <c r="M882" t="s">
        <v>2</v>
      </c>
      <c r="N882" t="str">
        <f>VLOOKUP($F882,Statistikkoder!$A$2:$C$157,3,FALSE)</f>
        <v>Passager</v>
      </c>
    </row>
    <row r="883" spans="1:14" x14ac:dyDescent="0.2">
      <c r="A883" t="s">
        <v>209</v>
      </c>
      <c r="B883" s="1">
        <v>0.54166666666666663</v>
      </c>
      <c r="C883" t="s">
        <v>0</v>
      </c>
      <c r="D883" t="s">
        <v>1</v>
      </c>
      <c r="E883" t="s">
        <v>192</v>
      </c>
      <c r="F883">
        <v>31</v>
      </c>
      <c r="G883" t="str">
        <f>VLOOKUP(Tabel1[[#This Row],[Gruppe]],Statistikkoder!$A$1:$C$157,2,FALSE)</f>
        <v>    Barn  0-3 år gående              </v>
      </c>
      <c r="H883">
        <v>0</v>
      </c>
      <c r="I883">
        <v>1</v>
      </c>
      <c r="J883">
        <v>0</v>
      </c>
      <c r="K883">
        <f>IF(AND(Tabel1[[#This Row],[Gruppe]]&gt;=610,Tabel1[[#This Row],[Gruppe]]&lt;=765),Tabel1[[#This Row],[Dækmeter]],0)</f>
        <v>0</v>
      </c>
      <c r="L883">
        <v>0</v>
      </c>
      <c r="M883" t="s">
        <v>2</v>
      </c>
      <c r="N883" t="str">
        <f>VLOOKUP($F883,Statistikkoder!$A$2:$C$157,3,FALSE)</f>
        <v>Passager</v>
      </c>
    </row>
    <row r="884" spans="1:14" x14ac:dyDescent="0.2">
      <c r="A884" t="s">
        <v>209</v>
      </c>
      <c r="B884" s="1">
        <v>0.54166666666666663</v>
      </c>
      <c r="C884" t="s">
        <v>0</v>
      </c>
      <c r="D884" t="s">
        <v>1</v>
      </c>
      <c r="E884" t="s">
        <v>192</v>
      </c>
      <c r="F884">
        <v>40</v>
      </c>
      <c r="G884" t="str">
        <f>VLOOKUP(Tabel1[[#This Row],[Gruppe]],Statistikkoder!$A$1:$C$157,2,FALSE)</f>
        <v>    Pensionist gående                </v>
      </c>
      <c r="H884">
        <v>0</v>
      </c>
      <c r="I884">
        <v>7</v>
      </c>
      <c r="J884">
        <v>0</v>
      </c>
      <c r="K884">
        <f>IF(AND(Tabel1[[#This Row],[Gruppe]]&gt;=610,Tabel1[[#This Row],[Gruppe]]&lt;=765),Tabel1[[#This Row],[Dækmeter]],0)</f>
        <v>0</v>
      </c>
      <c r="L884">
        <v>0</v>
      </c>
      <c r="M884" t="s">
        <v>2</v>
      </c>
      <c r="N884" t="str">
        <f>VLOOKUP($F884,Statistikkoder!$A$2:$C$157,3,FALSE)</f>
        <v>Passager</v>
      </c>
    </row>
    <row r="885" spans="1:14" x14ac:dyDescent="0.2">
      <c r="A885" t="s">
        <v>209</v>
      </c>
      <c r="B885" s="1">
        <v>0.54166666666666663</v>
      </c>
      <c r="C885" t="s">
        <v>0</v>
      </c>
      <c r="D885" t="s">
        <v>1</v>
      </c>
      <c r="E885" t="s">
        <v>192</v>
      </c>
      <c r="F885">
        <v>110</v>
      </c>
      <c r="G885" t="str">
        <f>VLOOKUP(Tabel1[[#This Row],[Gruppe]],Statistikkoder!$A$1:$C$157,2,FALSE)</f>
        <v>    Bil &lt; 1,95 m                            </v>
      </c>
      <c r="H885">
        <v>16</v>
      </c>
      <c r="I885">
        <v>24</v>
      </c>
      <c r="J885">
        <v>96</v>
      </c>
      <c r="K885">
        <f>IF(AND(Tabel1[[#This Row],[Gruppe]]&gt;=610,Tabel1[[#This Row],[Gruppe]]&lt;=765),Tabel1[[#This Row],[Dækmeter]],0)</f>
        <v>0</v>
      </c>
      <c r="L885">
        <v>0</v>
      </c>
      <c r="M885" t="s">
        <v>2</v>
      </c>
      <c r="N885" t="str">
        <f>VLOOKUP($F885,Statistikkoder!$A$2:$C$157,3,FALSE)</f>
        <v>Personbil</v>
      </c>
    </row>
    <row r="886" spans="1:14" x14ac:dyDescent="0.2">
      <c r="A886" t="s">
        <v>209</v>
      </c>
      <c r="B886" s="1">
        <v>0.54166666666666663</v>
      </c>
      <c r="C886" t="s">
        <v>0</v>
      </c>
      <c r="D886" t="s">
        <v>1</v>
      </c>
      <c r="E886" t="s">
        <v>192</v>
      </c>
      <c r="F886">
        <v>120</v>
      </c>
      <c r="G886" t="str">
        <f>VLOOKUP(Tabel1[[#This Row],[Gruppe]],Statistikkoder!$A$1:$C$157,2,FALSE)</f>
        <v>    Bil &gt; 1,95 m                            </v>
      </c>
      <c r="H886">
        <v>1</v>
      </c>
      <c r="I886">
        <v>1</v>
      </c>
      <c r="J886">
        <v>6</v>
      </c>
      <c r="K886">
        <f>IF(AND(Tabel1[[#This Row],[Gruppe]]&gt;=610,Tabel1[[#This Row],[Gruppe]]&lt;=765),Tabel1[[#This Row],[Dækmeter]],0)</f>
        <v>0</v>
      </c>
      <c r="L886">
        <v>0</v>
      </c>
      <c r="M886" t="s">
        <v>2</v>
      </c>
      <c r="N886" t="str">
        <f>VLOOKUP($F886,Statistikkoder!$A$2:$C$157,3,FALSE)</f>
        <v>Personbil</v>
      </c>
    </row>
    <row r="887" spans="1:14" x14ac:dyDescent="0.2">
      <c r="A887" t="s">
        <v>209</v>
      </c>
      <c r="B887" s="1">
        <v>0.54166666666666663</v>
      </c>
      <c r="C887" t="s">
        <v>0</v>
      </c>
      <c r="D887" t="s">
        <v>1</v>
      </c>
      <c r="E887" t="s">
        <v>192</v>
      </c>
      <c r="F887">
        <v>130</v>
      </c>
      <c r="G887" t="str">
        <f>VLOOKUP(Tabel1[[#This Row],[Gruppe]],Statistikkoder!$A$1:$C$157,2,FALSE)</f>
        <v>    Bil &lt; 1,95 m pensionist                  </v>
      </c>
      <c r="H887">
        <v>7</v>
      </c>
      <c r="I887">
        <v>9</v>
      </c>
      <c r="J887">
        <v>42</v>
      </c>
      <c r="K887">
        <f>IF(AND(Tabel1[[#This Row],[Gruppe]]&gt;=610,Tabel1[[#This Row],[Gruppe]]&lt;=765),Tabel1[[#This Row],[Dækmeter]],0)</f>
        <v>0</v>
      </c>
      <c r="L887">
        <v>0</v>
      </c>
      <c r="M887" t="s">
        <v>2</v>
      </c>
      <c r="N887" t="str">
        <f>VLOOKUP($F887,Statistikkoder!$A$2:$C$157,3,FALSE)</f>
        <v>Personbil</v>
      </c>
    </row>
    <row r="888" spans="1:14" x14ac:dyDescent="0.2">
      <c r="A888" t="s">
        <v>209</v>
      </c>
      <c r="B888" s="1">
        <v>0.54166666666666663</v>
      </c>
      <c r="C888" t="s">
        <v>0</v>
      </c>
      <c r="D888" t="s">
        <v>1</v>
      </c>
      <c r="E888" t="s">
        <v>192</v>
      </c>
      <c r="F888">
        <v>505</v>
      </c>
      <c r="G888" t="str">
        <f>VLOOKUP(Tabel1[[#This Row],[Gruppe]],Statistikkoder!$A$1:$C$157,2,FALSE)</f>
        <v>    Cykel Pensionist                        </v>
      </c>
      <c r="H888">
        <v>1</v>
      </c>
      <c r="I888">
        <v>0</v>
      </c>
      <c r="J888">
        <v>1</v>
      </c>
      <c r="K888">
        <f>IF(AND(Tabel1[[#This Row],[Gruppe]]&gt;=610,Tabel1[[#This Row],[Gruppe]]&lt;=765),Tabel1[[#This Row],[Dækmeter]],0)</f>
        <v>0</v>
      </c>
      <c r="L888">
        <v>0</v>
      </c>
      <c r="M888" t="s">
        <v>2</v>
      </c>
      <c r="N888" t="str">
        <f>VLOOKUP($F888,Statistikkoder!$A$2:$C$157,3,FALSE)</f>
        <v>Cykel</v>
      </c>
    </row>
    <row r="889" spans="1:14" x14ac:dyDescent="0.2">
      <c r="A889" t="s">
        <v>209</v>
      </c>
      <c r="B889" s="1">
        <v>0.54166666666666663</v>
      </c>
      <c r="C889" t="s">
        <v>0</v>
      </c>
      <c r="D889" t="s">
        <v>1</v>
      </c>
      <c r="E889" t="s">
        <v>192</v>
      </c>
      <c r="F889">
        <v>730</v>
      </c>
      <c r="G889" t="str">
        <f>VLOOKUP(Tabel1[[#This Row],[Gruppe]],Statistikkoder!$A$1:$C$157,2,FALSE)</f>
        <v>    Sættervogn 17 m. max 40 tons            </v>
      </c>
      <c r="H889">
        <v>2</v>
      </c>
      <c r="I889">
        <v>1</v>
      </c>
      <c r="J889">
        <v>34</v>
      </c>
      <c r="K889">
        <f>IF(AND(Tabel1[[#This Row],[Gruppe]]&gt;=610,Tabel1[[#This Row],[Gruppe]]&lt;=765),Tabel1[[#This Row],[Dækmeter]],0)</f>
        <v>34</v>
      </c>
      <c r="L889">
        <v>1000</v>
      </c>
      <c r="M889">
        <v>3</v>
      </c>
      <c r="N889" t="str">
        <f>VLOOKUP($F889,Statistikkoder!$A$2:$C$157,3,FALSE)</f>
        <v>Sættevogn</v>
      </c>
    </row>
    <row r="890" spans="1:14" x14ac:dyDescent="0.2">
      <c r="A890" t="s">
        <v>209</v>
      </c>
      <c r="B890" s="1">
        <v>0.54166666666666663</v>
      </c>
      <c r="C890" t="s">
        <v>0</v>
      </c>
      <c r="D890" t="s">
        <v>1</v>
      </c>
      <c r="E890" t="s">
        <v>192</v>
      </c>
      <c r="F890">
        <v>945</v>
      </c>
      <c r="G890" t="str">
        <f>VLOOKUP(Tabel1[[#This Row],[Gruppe]],Statistikkoder!$A$1:$C$157,2,FALSE)</f>
        <v xml:space="preserve">    Pendler Bil &lt; 1,95 m                            </v>
      </c>
      <c r="H890">
        <v>9</v>
      </c>
      <c r="I890">
        <v>10</v>
      </c>
      <c r="J890">
        <v>54</v>
      </c>
      <c r="K890">
        <f>IF(AND(Tabel1[[#This Row],[Gruppe]]&gt;=610,Tabel1[[#This Row],[Gruppe]]&lt;=765),Tabel1[[#This Row],[Dækmeter]],0)</f>
        <v>0</v>
      </c>
      <c r="L890">
        <v>0</v>
      </c>
      <c r="M890" t="s">
        <v>2</v>
      </c>
      <c r="N890" t="str">
        <f>VLOOKUP($F890,Statistikkoder!$A$2:$C$157,3,FALSE)</f>
        <v>Personbil</v>
      </c>
    </row>
    <row r="891" spans="1:14" x14ac:dyDescent="0.2">
      <c r="A891" t="s">
        <v>209</v>
      </c>
      <c r="B891" s="1">
        <v>0.54166666666666663</v>
      </c>
      <c r="C891" t="s">
        <v>0</v>
      </c>
      <c r="D891" t="s">
        <v>1</v>
      </c>
      <c r="E891" t="s">
        <v>192</v>
      </c>
      <c r="F891">
        <v>996</v>
      </c>
      <c r="G891" t="str">
        <f>VLOOKUP(Tabel1[[#This Row],[Gruppe]],Statistikkoder!$A$1:$C$157,2,FALSE)</f>
        <v>    Passager i køretøj                            </v>
      </c>
      <c r="H891">
        <v>0</v>
      </c>
      <c r="I891">
        <v>45</v>
      </c>
      <c r="J891">
        <v>0</v>
      </c>
      <c r="K891">
        <f>IF(AND(Tabel1[[#This Row],[Gruppe]]&gt;=610,Tabel1[[#This Row],[Gruppe]]&lt;=765),Tabel1[[#This Row],[Dækmeter]],0)</f>
        <v>0</v>
      </c>
      <c r="L891">
        <v>0</v>
      </c>
      <c r="M891" t="s">
        <v>2</v>
      </c>
      <c r="N891" t="str">
        <f>VLOOKUP($F891,Statistikkoder!$A$2:$C$157,3,FALSE)</f>
        <v>Passager</v>
      </c>
    </row>
    <row r="892" spans="1:14" x14ac:dyDescent="0.2">
      <c r="A892" t="s">
        <v>209</v>
      </c>
      <c r="B892" s="1">
        <v>0.61458333333333337</v>
      </c>
      <c r="C892" t="s">
        <v>3</v>
      </c>
      <c r="D892" t="s">
        <v>4</v>
      </c>
      <c r="E892" t="s">
        <v>192</v>
      </c>
      <c r="F892">
        <v>10</v>
      </c>
      <c r="G892" t="str">
        <f>VLOOKUP(Tabel1[[#This Row],[Gruppe]],Statistikkoder!$A$1:$C$157,2,FALSE)</f>
        <v>    Voksen gående                    </v>
      </c>
      <c r="H892">
        <v>0</v>
      </c>
      <c r="I892">
        <v>4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2</v>
      </c>
      <c r="N892" t="str">
        <f>VLOOKUP($F892,Statistikkoder!$A$2:$C$157,3,FALSE)</f>
        <v>Passager</v>
      </c>
    </row>
    <row r="893" spans="1:14" x14ac:dyDescent="0.2">
      <c r="A893" t="s">
        <v>209</v>
      </c>
      <c r="B893" s="1">
        <v>0.61458333333333337</v>
      </c>
      <c r="C893" t="s">
        <v>3</v>
      </c>
      <c r="D893" t="s">
        <v>4</v>
      </c>
      <c r="E893" t="s">
        <v>192</v>
      </c>
      <c r="F893">
        <v>40</v>
      </c>
      <c r="G893" t="str">
        <f>VLOOKUP(Tabel1[[#This Row],[Gruppe]],Statistikkoder!$A$1:$C$157,2,FALSE)</f>
        <v>    Pensionist gående                </v>
      </c>
      <c r="H893">
        <v>0</v>
      </c>
      <c r="I893">
        <v>4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2</v>
      </c>
      <c r="N893" t="str">
        <f>VLOOKUP($F893,Statistikkoder!$A$2:$C$157,3,FALSE)</f>
        <v>Passager</v>
      </c>
    </row>
    <row r="894" spans="1:14" x14ac:dyDescent="0.2">
      <c r="A894" t="s">
        <v>209</v>
      </c>
      <c r="B894" s="1">
        <v>0.61458333333333337</v>
      </c>
      <c r="C894" t="s">
        <v>3</v>
      </c>
      <c r="D894" t="s">
        <v>4</v>
      </c>
      <c r="E894" t="s">
        <v>192</v>
      </c>
      <c r="F894">
        <v>110</v>
      </c>
      <c r="G894" t="str">
        <f>VLOOKUP(Tabel1[[#This Row],[Gruppe]],Statistikkoder!$A$1:$C$157,2,FALSE)</f>
        <v>    Bil &lt; 1,95 m                            </v>
      </c>
      <c r="H894">
        <v>5</v>
      </c>
      <c r="I894">
        <v>10</v>
      </c>
      <c r="J894">
        <v>30</v>
      </c>
      <c r="K894">
        <f>IF(AND(Tabel1[[#This Row],[Gruppe]]&gt;=610,Tabel1[[#This Row],[Gruppe]]&lt;=765),Tabel1[[#This Row],[Dækmeter]],0)</f>
        <v>0</v>
      </c>
      <c r="L894">
        <v>0</v>
      </c>
      <c r="M894" t="s">
        <v>2</v>
      </c>
      <c r="N894" t="str">
        <f>VLOOKUP($F894,Statistikkoder!$A$2:$C$157,3,FALSE)</f>
        <v>Personbil</v>
      </c>
    </row>
    <row r="895" spans="1:14" x14ac:dyDescent="0.2">
      <c r="A895" t="s">
        <v>209</v>
      </c>
      <c r="B895" s="1">
        <v>0.61458333333333337</v>
      </c>
      <c r="C895" t="s">
        <v>3</v>
      </c>
      <c r="D895" t="s">
        <v>4</v>
      </c>
      <c r="E895" t="s">
        <v>192</v>
      </c>
      <c r="F895">
        <v>126</v>
      </c>
      <c r="G895" t="str">
        <f>VLOOKUP(Tabel1[[#This Row],[Gruppe]],Statistikkoder!$A$1:$C$157,2,FALSE)</f>
        <v xml:space="preserve">    Bil med campingvogn                     </v>
      </c>
      <c r="H895">
        <v>1</v>
      </c>
      <c r="I895">
        <v>2</v>
      </c>
      <c r="J895">
        <v>6</v>
      </c>
      <c r="K895">
        <f>IF(AND(Tabel1[[#This Row],[Gruppe]]&gt;=610,Tabel1[[#This Row],[Gruppe]]&lt;=765),Tabel1[[#This Row],[Dækmeter]],0)</f>
        <v>0</v>
      </c>
      <c r="L895">
        <v>0</v>
      </c>
      <c r="M895" t="s">
        <v>2</v>
      </c>
      <c r="N895" t="str">
        <f>VLOOKUP($F895,Statistikkoder!$A$2:$C$157,3,FALSE)</f>
        <v>Personbil</v>
      </c>
    </row>
    <row r="896" spans="1:14" x14ac:dyDescent="0.2">
      <c r="A896" t="s">
        <v>209</v>
      </c>
      <c r="B896" s="1">
        <v>0.61458333333333337</v>
      </c>
      <c r="C896" t="s">
        <v>3</v>
      </c>
      <c r="D896" t="s">
        <v>4</v>
      </c>
      <c r="E896" t="s">
        <v>192</v>
      </c>
      <c r="F896">
        <v>130</v>
      </c>
      <c r="G896" t="str">
        <f>VLOOKUP(Tabel1[[#This Row],[Gruppe]],Statistikkoder!$A$1:$C$157,2,FALSE)</f>
        <v>    Bil &lt; 1,95 m pensionist                  </v>
      </c>
      <c r="H896">
        <v>1</v>
      </c>
      <c r="I896">
        <v>2</v>
      </c>
      <c r="J896">
        <v>6</v>
      </c>
      <c r="K896">
        <f>IF(AND(Tabel1[[#This Row],[Gruppe]]&gt;=610,Tabel1[[#This Row],[Gruppe]]&lt;=765),Tabel1[[#This Row],[Dækmeter]],0)</f>
        <v>0</v>
      </c>
      <c r="L896">
        <v>0</v>
      </c>
      <c r="M896" t="s">
        <v>2</v>
      </c>
      <c r="N896" t="str">
        <f>VLOOKUP($F896,Statistikkoder!$A$2:$C$157,3,FALSE)</f>
        <v>Personbil</v>
      </c>
    </row>
    <row r="897" spans="1:14" x14ac:dyDescent="0.2">
      <c r="A897" t="s">
        <v>209</v>
      </c>
      <c r="B897" s="1">
        <v>0.61458333333333337</v>
      </c>
      <c r="C897" t="s">
        <v>3</v>
      </c>
      <c r="D897" t="s">
        <v>4</v>
      </c>
      <c r="E897" t="s">
        <v>192</v>
      </c>
      <c r="F897">
        <v>140</v>
      </c>
      <c r="G897" t="str">
        <f>VLOOKUP(Tabel1[[#This Row],[Gruppe]],Statistikkoder!$A$1:$C$157,2,FALSE)</f>
        <v>    Bil &gt; 1,95 m pensionist              </v>
      </c>
      <c r="H897">
        <v>1</v>
      </c>
      <c r="I897">
        <v>2</v>
      </c>
      <c r="J897">
        <v>6</v>
      </c>
      <c r="K897">
        <f>IF(AND(Tabel1[[#This Row],[Gruppe]]&gt;=610,Tabel1[[#This Row],[Gruppe]]&lt;=765),Tabel1[[#This Row],[Dækmeter]],0)</f>
        <v>0</v>
      </c>
      <c r="L897">
        <v>0</v>
      </c>
      <c r="M897" t="s">
        <v>2</v>
      </c>
      <c r="N897" t="str">
        <f>VLOOKUP($F897,Statistikkoder!$A$2:$C$157,3,FALSE)</f>
        <v>Personbil</v>
      </c>
    </row>
    <row r="898" spans="1:14" x14ac:dyDescent="0.2">
      <c r="A898" t="s">
        <v>209</v>
      </c>
      <c r="B898" s="1">
        <v>0.61458333333333337</v>
      </c>
      <c r="C898" t="s">
        <v>3</v>
      </c>
      <c r="D898" t="s">
        <v>4</v>
      </c>
      <c r="E898" t="s">
        <v>192</v>
      </c>
      <c r="F898">
        <v>510</v>
      </c>
      <c r="G898" t="str">
        <f>VLOOKUP(Tabel1[[#This Row],[Gruppe]],Statistikkoder!$A$1:$C$157,2,FALSE)</f>
        <v>    Cykel Voksen                            </v>
      </c>
      <c r="H898">
        <v>1</v>
      </c>
      <c r="I898">
        <v>0</v>
      </c>
      <c r="J898">
        <v>1</v>
      </c>
      <c r="K898">
        <f>IF(AND(Tabel1[[#This Row],[Gruppe]]&gt;=610,Tabel1[[#This Row],[Gruppe]]&lt;=765),Tabel1[[#This Row],[Dækmeter]],0)</f>
        <v>0</v>
      </c>
      <c r="L898">
        <v>0</v>
      </c>
      <c r="M898" t="s">
        <v>2</v>
      </c>
      <c r="N898" t="str">
        <f>VLOOKUP($F898,Statistikkoder!$A$2:$C$157,3,FALSE)</f>
        <v>Cykel</v>
      </c>
    </row>
    <row r="899" spans="1:14" x14ac:dyDescent="0.2">
      <c r="A899" t="s">
        <v>209</v>
      </c>
      <c r="B899" s="1">
        <v>0.61458333333333337</v>
      </c>
      <c r="C899" t="s">
        <v>3</v>
      </c>
      <c r="D899" t="s">
        <v>4</v>
      </c>
      <c r="E899" t="s">
        <v>192</v>
      </c>
      <c r="F899">
        <v>730</v>
      </c>
      <c r="G899" t="str">
        <f>VLOOKUP(Tabel1[[#This Row],[Gruppe]],Statistikkoder!$A$1:$C$157,2,FALSE)</f>
        <v>    Sættervogn 17 m. max 40 tons            </v>
      </c>
      <c r="H899">
        <v>1</v>
      </c>
      <c r="I899">
        <v>0</v>
      </c>
      <c r="J899">
        <v>17</v>
      </c>
      <c r="K899">
        <f>IF(AND(Tabel1[[#This Row],[Gruppe]]&gt;=610,Tabel1[[#This Row],[Gruppe]]&lt;=765),Tabel1[[#This Row],[Dækmeter]],0)</f>
        <v>17</v>
      </c>
      <c r="L899">
        <v>0</v>
      </c>
      <c r="M899" t="s">
        <v>2</v>
      </c>
      <c r="N899" t="str">
        <f>VLOOKUP($F899,Statistikkoder!$A$2:$C$157,3,FALSE)</f>
        <v>Sættevogn</v>
      </c>
    </row>
    <row r="900" spans="1:14" x14ac:dyDescent="0.2">
      <c r="A900" t="s">
        <v>209</v>
      </c>
      <c r="B900" s="1">
        <v>0.61458333333333337</v>
      </c>
      <c r="C900" t="s">
        <v>3</v>
      </c>
      <c r="D900" t="s">
        <v>4</v>
      </c>
      <c r="E900" t="s">
        <v>192</v>
      </c>
      <c r="F900">
        <v>945</v>
      </c>
      <c r="G900" t="str">
        <f>VLOOKUP(Tabel1[[#This Row],[Gruppe]],Statistikkoder!$A$1:$C$157,2,FALSE)</f>
        <v xml:space="preserve">    Pendler Bil &lt; 1,95 m                            </v>
      </c>
      <c r="H900">
        <v>9</v>
      </c>
      <c r="I900">
        <v>10</v>
      </c>
      <c r="J900">
        <v>54</v>
      </c>
      <c r="K900">
        <f>IF(AND(Tabel1[[#This Row],[Gruppe]]&gt;=610,Tabel1[[#This Row],[Gruppe]]&lt;=765),Tabel1[[#This Row],[Dækmeter]],0)</f>
        <v>0</v>
      </c>
      <c r="L900">
        <v>0</v>
      </c>
      <c r="M900" t="s">
        <v>2</v>
      </c>
      <c r="N900" t="str">
        <f>VLOOKUP($F900,Statistikkoder!$A$2:$C$157,3,FALSE)</f>
        <v>Personbil</v>
      </c>
    </row>
    <row r="901" spans="1:14" x14ac:dyDescent="0.2">
      <c r="A901" t="s">
        <v>209</v>
      </c>
      <c r="B901" s="1">
        <v>0.61458333333333337</v>
      </c>
      <c r="C901" t="s">
        <v>3</v>
      </c>
      <c r="D901" t="s">
        <v>4</v>
      </c>
      <c r="E901" t="s">
        <v>192</v>
      </c>
      <c r="F901">
        <v>996</v>
      </c>
      <c r="G901" t="str">
        <f>VLOOKUP(Tabel1[[#This Row],[Gruppe]],Statistikkoder!$A$1:$C$157,2,FALSE)</f>
        <v>    Passager i køretøj                            </v>
      </c>
      <c r="H901">
        <v>0</v>
      </c>
      <c r="I901">
        <v>26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2</v>
      </c>
      <c r="N901" t="str">
        <f>VLOOKUP($F901,Statistikkoder!$A$2:$C$157,3,FALSE)</f>
        <v>Passager</v>
      </c>
    </row>
    <row r="902" spans="1:14" x14ac:dyDescent="0.2">
      <c r="A902" t="s">
        <v>209</v>
      </c>
      <c r="B902" s="1">
        <v>0.6875</v>
      </c>
      <c r="C902" t="s">
        <v>0</v>
      </c>
      <c r="D902" t="s">
        <v>1</v>
      </c>
      <c r="E902" t="s">
        <v>192</v>
      </c>
      <c r="F902">
        <v>10</v>
      </c>
      <c r="G902" t="str">
        <f>VLOOKUP(Tabel1[[#This Row],[Gruppe]],Statistikkoder!$A$1:$C$157,2,FALSE)</f>
        <v>    Voksen gående                    </v>
      </c>
      <c r="H902">
        <v>0</v>
      </c>
      <c r="I902">
        <v>2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2</v>
      </c>
      <c r="N902" t="str">
        <f>VLOOKUP($F902,Statistikkoder!$A$2:$C$157,3,FALSE)</f>
        <v>Passager</v>
      </c>
    </row>
    <row r="903" spans="1:14" x14ac:dyDescent="0.2">
      <c r="A903" t="s">
        <v>209</v>
      </c>
      <c r="B903" s="1">
        <v>0.6875</v>
      </c>
      <c r="C903" t="s">
        <v>0</v>
      </c>
      <c r="D903" t="s">
        <v>1</v>
      </c>
      <c r="E903" t="s">
        <v>192</v>
      </c>
      <c r="F903">
        <v>15</v>
      </c>
      <c r="G903" t="str">
        <f>VLOOKUP(Tabel1[[#This Row],[Gruppe]],Statistikkoder!$A$1:$C$157,2,FALSE)</f>
        <v>    Voksen gående Pendler            </v>
      </c>
      <c r="H903">
        <v>0</v>
      </c>
      <c r="I903">
        <v>1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2</v>
      </c>
      <c r="N903" t="str">
        <f>VLOOKUP($F903,Statistikkoder!$A$2:$C$157,3,FALSE)</f>
        <v>Passager</v>
      </c>
    </row>
    <row r="904" spans="1:14" x14ac:dyDescent="0.2">
      <c r="A904" t="s">
        <v>209</v>
      </c>
      <c r="B904" s="1">
        <v>0.6875</v>
      </c>
      <c r="C904" t="s">
        <v>0</v>
      </c>
      <c r="D904" t="s">
        <v>1</v>
      </c>
      <c r="E904" t="s">
        <v>192</v>
      </c>
      <c r="F904">
        <v>108</v>
      </c>
      <c r="G904" t="str">
        <f>VLOOKUP(Tabel1[[#This Row],[Gruppe]],Statistikkoder!$A$1:$C$157,2,FALSE)</f>
        <v>    Bil &lt; 6 m uden fører            </v>
      </c>
      <c r="H904">
        <v>1</v>
      </c>
      <c r="I904">
        <v>0</v>
      </c>
      <c r="J904">
        <v>6</v>
      </c>
      <c r="K904">
        <f>IF(AND(Tabel1[[#This Row],[Gruppe]]&gt;=610,Tabel1[[#This Row],[Gruppe]]&lt;=765),Tabel1[[#This Row],[Dækmeter]],0)</f>
        <v>0</v>
      </c>
      <c r="L904">
        <v>0</v>
      </c>
      <c r="M904" t="s">
        <v>2</v>
      </c>
      <c r="N904" t="str">
        <f>VLOOKUP($F904,Statistikkoder!$A$2:$C$157,3,FALSE)</f>
        <v>Førerløs</v>
      </c>
    </row>
    <row r="905" spans="1:14" x14ac:dyDescent="0.2">
      <c r="A905" t="s">
        <v>209</v>
      </c>
      <c r="B905" s="1">
        <v>0.6875</v>
      </c>
      <c r="C905" t="s">
        <v>0</v>
      </c>
      <c r="D905" t="s">
        <v>1</v>
      </c>
      <c r="E905" t="s">
        <v>192</v>
      </c>
      <c r="F905">
        <v>110</v>
      </c>
      <c r="G905" t="str">
        <f>VLOOKUP(Tabel1[[#This Row],[Gruppe]],Statistikkoder!$A$1:$C$157,2,FALSE)</f>
        <v>    Bil &lt; 1,95 m                            </v>
      </c>
      <c r="H905">
        <v>2</v>
      </c>
      <c r="I905">
        <v>3</v>
      </c>
      <c r="J905">
        <v>12</v>
      </c>
      <c r="K905">
        <f>IF(AND(Tabel1[[#This Row],[Gruppe]]&gt;=610,Tabel1[[#This Row],[Gruppe]]&lt;=765),Tabel1[[#This Row],[Dækmeter]],0)</f>
        <v>0</v>
      </c>
      <c r="L905">
        <v>0</v>
      </c>
      <c r="M905" t="s">
        <v>2</v>
      </c>
      <c r="N905" t="str">
        <f>VLOOKUP($F905,Statistikkoder!$A$2:$C$157,3,FALSE)</f>
        <v>Personbil</v>
      </c>
    </row>
    <row r="906" spans="1:14" x14ac:dyDescent="0.2">
      <c r="A906" t="s">
        <v>209</v>
      </c>
      <c r="B906" s="1">
        <v>0.6875</v>
      </c>
      <c r="C906" t="s">
        <v>0</v>
      </c>
      <c r="D906" t="s">
        <v>1</v>
      </c>
      <c r="E906" t="s">
        <v>192</v>
      </c>
      <c r="F906">
        <v>130</v>
      </c>
      <c r="G906" t="str">
        <f>VLOOKUP(Tabel1[[#This Row],[Gruppe]],Statistikkoder!$A$1:$C$157,2,FALSE)</f>
        <v>    Bil &lt; 1,95 m pensionist                  </v>
      </c>
      <c r="H906">
        <v>6</v>
      </c>
      <c r="I906">
        <v>11</v>
      </c>
      <c r="J906">
        <v>36</v>
      </c>
      <c r="K906">
        <f>IF(AND(Tabel1[[#This Row],[Gruppe]]&gt;=610,Tabel1[[#This Row],[Gruppe]]&lt;=765),Tabel1[[#This Row],[Dækmeter]],0)</f>
        <v>0</v>
      </c>
      <c r="L906">
        <v>0</v>
      </c>
      <c r="M906" t="s">
        <v>2</v>
      </c>
      <c r="N906" t="str">
        <f>VLOOKUP($F906,Statistikkoder!$A$2:$C$157,3,FALSE)</f>
        <v>Personbil</v>
      </c>
    </row>
    <row r="907" spans="1:14" x14ac:dyDescent="0.2">
      <c r="A907" t="s">
        <v>209</v>
      </c>
      <c r="B907" s="1">
        <v>0.6875</v>
      </c>
      <c r="C907" t="s">
        <v>0</v>
      </c>
      <c r="D907" t="s">
        <v>1</v>
      </c>
      <c r="E907" t="s">
        <v>192</v>
      </c>
      <c r="F907">
        <v>730</v>
      </c>
      <c r="G907" t="str">
        <f>VLOOKUP(Tabel1[[#This Row],[Gruppe]],Statistikkoder!$A$1:$C$157,2,FALSE)</f>
        <v>    Sættervogn 17 m. max 40 tons            </v>
      </c>
      <c r="H907">
        <v>1</v>
      </c>
      <c r="I907">
        <v>1</v>
      </c>
      <c r="J907">
        <v>17</v>
      </c>
      <c r="K907">
        <f>IF(AND(Tabel1[[#This Row],[Gruppe]]&gt;=610,Tabel1[[#This Row],[Gruppe]]&lt;=765),Tabel1[[#This Row],[Dækmeter]],0)</f>
        <v>17</v>
      </c>
      <c r="L907">
        <v>0</v>
      </c>
      <c r="M907" t="s">
        <v>2</v>
      </c>
      <c r="N907" t="str">
        <f>VLOOKUP($F907,Statistikkoder!$A$2:$C$157,3,FALSE)</f>
        <v>Sættevogn</v>
      </c>
    </row>
    <row r="908" spans="1:14" x14ac:dyDescent="0.2">
      <c r="A908" t="s">
        <v>209</v>
      </c>
      <c r="B908" s="1">
        <v>0.6875</v>
      </c>
      <c r="C908" t="s">
        <v>0</v>
      </c>
      <c r="D908" t="s">
        <v>1</v>
      </c>
      <c r="E908" t="s">
        <v>192</v>
      </c>
      <c r="F908">
        <v>945</v>
      </c>
      <c r="G908" t="str">
        <f>VLOOKUP(Tabel1[[#This Row],[Gruppe]],Statistikkoder!$A$1:$C$157,2,FALSE)</f>
        <v xml:space="preserve">    Pendler Bil &lt; 1,95 m                            </v>
      </c>
      <c r="H908">
        <v>10</v>
      </c>
      <c r="I908">
        <v>21</v>
      </c>
      <c r="J908">
        <v>60</v>
      </c>
      <c r="K908">
        <f>IF(AND(Tabel1[[#This Row],[Gruppe]]&gt;=610,Tabel1[[#This Row],[Gruppe]]&lt;=765),Tabel1[[#This Row],[Dækmeter]],0)</f>
        <v>0</v>
      </c>
      <c r="L908">
        <v>0</v>
      </c>
      <c r="M908" t="s">
        <v>2</v>
      </c>
      <c r="N908" t="str">
        <f>VLOOKUP($F908,Statistikkoder!$A$2:$C$157,3,FALSE)</f>
        <v>Personbil</v>
      </c>
    </row>
    <row r="909" spans="1:14" x14ac:dyDescent="0.2">
      <c r="A909" t="s">
        <v>209</v>
      </c>
      <c r="B909" s="1">
        <v>0.6875</v>
      </c>
      <c r="C909" t="s">
        <v>0</v>
      </c>
      <c r="D909" t="s">
        <v>1</v>
      </c>
      <c r="E909" t="s">
        <v>192</v>
      </c>
      <c r="F909">
        <v>996</v>
      </c>
      <c r="G909" t="str">
        <f>VLOOKUP(Tabel1[[#This Row],[Gruppe]],Statistikkoder!$A$1:$C$157,2,FALSE)</f>
        <v>    Passager i køretøj                            </v>
      </c>
      <c r="H909">
        <v>0</v>
      </c>
      <c r="I909">
        <v>36</v>
      </c>
      <c r="J909">
        <v>0</v>
      </c>
      <c r="K909">
        <f>IF(AND(Tabel1[[#This Row],[Gruppe]]&gt;=610,Tabel1[[#This Row],[Gruppe]]&lt;=765),Tabel1[[#This Row],[Dækmeter]],0)</f>
        <v>0</v>
      </c>
      <c r="L909">
        <v>0</v>
      </c>
      <c r="M909" t="s">
        <v>2</v>
      </c>
      <c r="N909" t="str">
        <f>VLOOKUP($F909,Statistikkoder!$A$2:$C$157,3,FALSE)</f>
        <v>Passager</v>
      </c>
    </row>
    <row r="910" spans="1:14" x14ac:dyDescent="0.2">
      <c r="A910" t="s">
        <v>209</v>
      </c>
      <c r="B910" s="1">
        <v>0.76041666666666663</v>
      </c>
      <c r="C910" t="s">
        <v>3</v>
      </c>
      <c r="D910" t="s">
        <v>4</v>
      </c>
      <c r="E910" t="s">
        <v>192</v>
      </c>
      <c r="F910">
        <v>10</v>
      </c>
      <c r="G910" t="str">
        <f>VLOOKUP(Tabel1[[#This Row],[Gruppe]],Statistikkoder!$A$1:$C$157,2,FALSE)</f>
        <v>    Voksen gående                    </v>
      </c>
      <c r="H910">
        <v>0</v>
      </c>
      <c r="I910">
        <v>1</v>
      </c>
      <c r="J910">
        <v>0</v>
      </c>
      <c r="K910">
        <f>IF(AND(Tabel1[[#This Row],[Gruppe]]&gt;=610,Tabel1[[#This Row],[Gruppe]]&lt;=765),Tabel1[[#This Row],[Dækmeter]],0)</f>
        <v>0</v>
      </c>
      <c r="L910">
        <v>0</v>
      </c>
      <c r="M910" t="s">
        <v>2</v>
      </c>
      <c r="N910" t="str">
        <f>VLOOKUP($F910,Statistikkoder!$A$2:$C$157,3,FALSE)</f>
        <v>Passager</v>
      </c>
    </row>
    <row r="911" spans="1:14" x14ac:dyDescent="0.2">
      <c r="A911" t="s">
        <v>209</v>
      </c>
      <c r="B911" s="1">
        <v>0.76041666666666663</v>
      </c>
      <c r="C911" t="s">
        <v>3</v>
      </c>
      <c r="D911" t="s">
        <v>4</v>
      </c>
      <c r="E911" t="s">
        <v>192</v>
      </c>
      <c r="F911">
        <v>12</v>
      </c>
      <c r="G911" t="str">
        <f>VLOOKUP(Tabel1[[#This Row],[Gruppe]],Statistikkoder!$A$1:$C$157,2,FALSE)</f>
        <v>    Efterskole                        </v>
      </c>
      <c r="H911">
        <v>0</v>
      </c>
      <c r="I911">
        <v>3</v>
      </c>
      <c r="J911">
        <v>0</v>
      </c>
      <c r="K911">
        <f>IF(AND(Tabel1[[#This Row],[Gruppe]]&gt;=610,Tabel1[[#This Row],[Gruppe]]&lt;=765),Tabel1[[#This Row],[Dækmeter]],0)</f>
        <v>0</v>
      </c>
      <c r="L911">
        <v>0</v>
      </c>
      <c r="M911" t="s">
        <v>2</v>
      </c>
      <c r="N911" t="str">
        <f>VLOOKUP($F911,Statistikkoder!$A$2:$C$157,3,FALSE)</f>
        <v>Passager</v>
      </c>
    </row>
    <row r="912" spans="1:14" x14ac:dyDescent="0.2">
      <c r="A912" t="s">
        <v>209</v>
      </c>
      <c r="B912" s="1">
        <v>0.76041666666666663</v>
      </c>
      <c r="C912" t="s">
        <v>3</v>
      </c>
      <c r="D912" t="s">
        <v>4</v>
      </c>
      <c r="E912" t="s">
        <v>192</v>
      </c>
      <c r="F912">
        <v>15</v>
      </c>
      <c r="G912" t="str">
        <f>VLOOKUP(Tabel1[[#This Row],[Gruppe]],Statistikkoder!$A$1:$C$157,2,FALSE)</f>
        <v>    Voksen gående Pendler            </v>
      </c>
      <c r="H912">
        <v>0</v>
      </c>
      <c r="I912">
        <v>1</v>
      </c>
      <c r="J912">
        <v>0</v>
      </c>
      <c r="K912">
        <f>IF(AND(Tabel1[[#This Row],[Gruppe]]&gt;=610,Tabel1[[#This Row],[Gruppe]]&lt;=765),Tabel1[[#This Row],[Dækmeter]],0)</f>
        <v>0</v>
      </c>
      <c r="L912">
        <v>0</v>
      </c>
      <c r="M912" t="s">
        <v>2</v>
      </c>
      <c r="N912" t="str">
        <f>VLOOKUP($F912,Statistikkoder!$A$2:$C$157,3,FALSE)</f>
        <v>Passager</v>
      </c>
    </row>
    <row r="913" spans="1:14" x14ac:dyDescent="0.2">
      <c r="A913" t="s">
        <v>209</v>
      </c>
      <c r="B913" s="1">
        <v>0.76041666666666663</v>
      </c>
      <c r="C913" t="s">
        <v>3</v>
      </c>
      <c r="D913" t="s">
        <v>4</v>
      </c>
      <c r="E913" t="s">
        <v>192</v>
      </c>
      <c r="F913">
        <v>40</v>
      </c>
      <c r="G913" t="str">
        <f>VLOOKUP(Tabel1[[#This Row],[Gruppe]],Statistikkoder!$A$1:$C$157,2,FALSE)</f>
        <v>    Pensionist gående                </v>
      </c>
      <c r="H913">
        <v>0</v>
      </c>
      <c r="I913">
        <v>1</v>
      </c>
      <c r="J913">
        <v>0</v>
      </c>
      <c r="K913">
        <f>IF(AND(Tabel1[[#This Row],[Gruppe]]&gt;=610,Tabel1[[#This Row],[Gruppe]]&lt;=765),Tabel1[[#This Row],[Dækmeter]],0)</f>
        <v>0</v>
      </c>
      <c r="L913">
        <v>0</v>
      </c>
      <c r="M913" t="s">
        <v>2</v>
      </c>
      <c r="N913" t="str">
        <f>VLOOKUP($F913,Statistikkoder!$A$2:$C$157,3,FALSE)</f>
        <v>Passager</v>
      </c>
    </row>
    <row r="914" spans="1:14" x14ac:dyDescent="0.2">
      <c r="A914" t="s">
        <v>209</v>
      </c>
      <c r="B914" s="1">
        <v>0.76041666666666663</v>
      </c>
      <c r="C914" t="s">
        <v>3</v>
      </c>
      <c r="D914" t="s">
        <v>4</v>
      </c>
      <c r="E914" t="s">
        <v>192</v>
      </c>
      <c r="F914">
        <v>110</v>
      </c>
      <c r="G914" t="str">
        <f>VLOOKUP(Tabel1[[#This Row],[Gruppe]],Statistikkoder!$A$1:$C$157,2,FALSE)</f>
        <v>    Bil &lt; 1,95 m                            </v>
      </c>
      <c r="H914">
        <v>3</v>
      </c>
      <c r="I914">
        <v>4</v>
      </c>
      <c r="J914">
        <v>18</v>
      </c>
      <c r="K914">
        <f>IF(AND(Tabel1[[#This Row],[Gruppe]]&gt;=610,Tabel1[[#This Row],[Gruppe]]&lt;=765),Tabel1[[#This Row],[Dækmeter]],0)</f>
        <v>0</v>
      </c>
      <c r="L914">
        <v>0</v>
      </c>
      <c r="M914" t="s">
        <v>2</v>
      </c>
      <c r="N914" t="str">
        <f>VLOOKUP($F914,Statistikkoder!$A$2:$C$157,3,FALSE)</f>
        <v>Personbil</v>
      </c>
    </row>
    <row r="915" spans="1:14" x14ac:dyDescent="0.2">
      <c r="A915" t="s">
        <v>209</v>
      </c>
      <c r="B915" s="1">
        <v>0.76041666666666663</v>
      </c>
      <c r="C915" t="s">
        <v>3</v>
      </c>
      <c r="D915" t="s">
        <v>4</v>
      </c>
      <c r="E915" t="s">
        <v>192</v>
      </c>
      <c r="F915">
        <v>120</v>
      </c>
      <c r="G915" t="str">
        <f>VLOOKUP(Tabel1[[#This Row],[Gruppe]],Statistikkoder!$A$1:$C$157,2,FALSE)</f>
        <v>    Bil &gt; 1,95 m                            </v>
      </c>
      <c r="H915">
        <v>1</v>
      </c>
      <c r="I915">
        <v>2</v>
      </c>
      <c r="J915">
        <v>6</v>
      </c>
      <c r="K915">
        <f>IF(AND(Tabel1[[#This Row],[Gruppe]]&gt;=610,Tabel1[[#This Row],[Gruppe]]&lt;=765),Tabel1[[#This Row],[Dækmeter]],0)</f>
        <v>0</v>
      </c>
      <c r="L915">
        <v>0</v>
      </c>
      <c r="M915" t="s">
        <v>2</v>
      </c>
      <c r="N915" t="str">
        <f>VLOOKUP($F915,Statistikkoder!$A$2:$C$157,3,FALSE)</f>
        <v>Personbil</v>
      </c>
    </row>
    <row r="916" spans="1:14" x14ac:dyDescent="0.2">
      <c r="A916" t="s">
        <v>209</v>
      </c>
      <c r="B916" s="1">
        <v>0.76041666666666663</v>
      </c>
      <c r="C916" t="s">
        <v>3</v>
      </c>
      <c r="D916" t="s">
        <v>4</v>
      </c>
      <c r="E916" t="s">
        <v>192</v>
      </c>
      <c r="F916">
        <v>130</v>
      </c>
      <c r="G916" t="str">
        <f>VLOOKUP(Tabel1[[#This Row],[Gruppe]],Statistikkoder!$A$1:$C$157,2,FALSE)</f>
        <v>    Bil &lt; 1,95 m pensionist                  </v>
      </c>
      <c r="H916">
        <v>2</v>
      </c>
      <c r="I916">
        <v>3</v>
      </c>
      <c r="J916">
        <v>12</v>
      </c>
      <c r="K916">
        <f>IF(AND(Tabel1[[#This Row],[Gruppe]]&gt;=610,Tabel1[[#This Row],[Gruppe]]&lt;=765),Tabel1[[#This Row],[Dækmeter]],0)</f>
        <v>0</v>
      </c>
      <c r="L916">
        <v>0</v>
      </c>
      <c r="M916" t="s">
        <v>2</v>
      </c>
      <c r="N916" t="str">
        <f>VLOOKUP($F916,Statistikkoder!$A$2:$C$157,3,FALSE)</f>
        <v>Personbil</v>
      </c>
    </row>
    <row r="917" spans="1:14" x14ac:dyDescent="0.2">
      <c r="A917" t="s">
        <v>209</v>
      </c>
      <c r="B917" s="1">
        <v>0.76041666666666663</v>
      </c>
      <c r="C917" t="s">
        <v>3</v>
      </c>
      <c r="D917" t="s">
        <v>4</v>
      </c>
      <c r="E917" t="s">
        <v>192</v>
      </c>
      <c r="F917">
        <v>730</v>
      </c>
      <c r="G917" t="str">
        <f>VLOOKUP(Tabel1[[#This Row],[Gruppe]],Statistikkoder!$A$1:$C$157,2,FALSE)</f>
        <v>    Sættervogn 17 m. max 40 tons            </v>
      </c>
      <c r="H917">
        <v>1</v>
      </c>
      <c r="I917">
        <v>1</v>
      </c>
      <c r="J917">
        <v>17</v>
      </c>
      <c r="K917">
        <f>IF(AND(Tabel1[[#This Row],[Gruppe]]&gt;=610,Tabel1[[#This Row],[Gruppe]]&lt;=765),Tabel1[[#This Row],[Dækmeter]],0)</f>
        <v>17</v>
      </c>
      <c r="L917">
        <v>0</v>
      </c>
      <c r="M917" t="s">
        <v>2</v>
      </c>
      <c r="N917" t="str">
        <f>VLOOKUP($F917,Statistikkoder!$A$2:$C$157,3,FALSE)</f>
        <v>Sættevogn</v>
      </c>
    </row>
    <row r="918" spans="1:14" x14ac:dyDescent="0.2">
      <c r="A918" t="s">
        <v>209</v>
      </c>
      <c r="B918" s="1">
        <v>0.76041666666666663</v>
      </c>
      <c r="C918" t="s">
        <v>3</v>
      </c>
      <c r="D918" t="s">
        <v>4</v>
      </c>
      <c r="E918" t="s">
        <v>192</v>
      </c>
      <c r="F918">
        <v>945</v>
      </c>
      <c r="G918" t="str">
        <f>VLOOKUP(Tabel1[[#This Row],[Gruppe]],Statistikkoder!$A$1:$C$157,2,FALSE)</f>
        <v xml:space="preserve">    Pendler Bil &lt; 1,95 m                            </v>
      </c>
      <c r="H918">
        <v>3</v>
      </c>
      <c r="I918">
        <v>4</v>
      </c>
      <c r="J918">
        <v>18</v>
      </c>
      <c r="K918">
        <f>IF(AND(Tabel1[[#This Row],[Gruppe]]&gt;=610,Tabel1[[#This Row],[Gruppe]]&lt;=765),Tabel1[[#This Row],[Dækmeter]],0)</f>
        <v>0</v>
      </c>
      <c r="L918">
        <v>0</v>
      </c>
      <c r="M918" t="s">
        <v>2</v>
      </c>
      <c r="N918" t="str">
        <f>VLOOKUP($F918,Statistikkoder!$A$2:$C$157,3,FALSE)</f>
        <v>Personbil</v>
      </c>
    </row>
    <row r="919" spans="1:14" x14ac:dyDescent="0.2">
      <c r="A919" t="s">
        <v>209</v>
      </c>
      <c r="B919" s="1">
        <v>0.76041666666666663</v>
      </c>
      <c r="C919" t="s">
        <v>3</v>
      </c>
      <c r="D919" t="s">
        <v>4</v>
      </c>
      <c r="E919" t="s">
        <v>192</v>
      </c>
      <c r="F919">
        <v>996</v>
      </c>
      <c r="G919" t="str">
        <f>VLOOKUP(Tabel1[[#This Row],[Gruppe]],Statistikkoder!$A$1:$C$157,2,FALSE)</f>
        <v>    Passager i køretøj                            </v>
      </c>
      <c r="H919">
        <v>0</v>
      </c>
      <c r="I919">
        <v>14</v>
      </c>
      <c r="J919">
        <v>0</v>
      </c>
      <c r="K919">
        <f>IF(AND(Tabel1[[#This Row],[Gruppe]]&gt;=610,Tabel1[[#This Row],[Gruppe]]&lt;=765),Tabel1[[#This Row],[Dækmeter]],0)</f>
        <v>0</v>
      </c>
      <c r="L919">
        <v>0</v>
      </c>
      <c r="M919" t="s">
        <v>2</v>
      </c>
      <c r="N919" t="str">
        <f>VLOOKUP($F919,Statistikkoder!$A$2:$C$157,3,FALSE)</f>
        <v>Passager</v>
      </c>
    </row>
    <row r="920" spans="1:14" x14ac:dyDescent="0.2">
      <c r="A920" t="s">
        <v>209</v>
      </c>
      <c r="B920" s="1">
        <v>0.76041666666666663</v>
      </c>
      <c r="C920" t="s">
        <v>3</v>
      </c>
      <c r="D920" t="s">
        <v>4</v>
      </c>
      <c r="E920" t="s">
        <v>192</v>
      </c>
      <c r="F920">
        <v>997</v>
      </c>
      <c r="G920" t="str">
        <f>VLOOKUP(Tabel1[[#This Row],[Gruppe]],Statistikkoder!$A$1:$C$157,2,FALSE)</f>
        <v>    Passager ekstra i bil                          </v>
      </c>
      <c r="H920">
        <v>0</v>
      </c>
      <c r="I920">
        <v>1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2</v>
      </c>
      <c r="N920" t="str">
        <f>VLOOKUP($F920,Statistikkoder!$A$2:$C$157,3,FALSE)</f>
        <v>Passager</v>
      </c>
    </row>
    <row r="921" spans="1:14" x14ac:dyDescent="0.2">
      <c r="A921" t="s">
        <v>210</v>
      </c>
      <c r="B921" s="1">
        <v>0.25</v>
      </c>
      <c r="C921" t="s">
        <v>0</v>
      </c>
      <c r="D921" t="s">
        <v>1</v>
      </c>
      <c r="E921" t="s">
        <v>192</v>
      </c>
      <c r="F921">
        <v>10</v>
      </c>
      <c r="G921" t="str">
        <f>VLOOKUP(Tabel1[[#This Row],[Gruppe]],Statistikkoder!$A$1:$C$157,2,FALSE)</f>
        <v>    Voksen gående                    </v>
      </c>
      <c r="H921">
        <v>0</v>
      </c>
      <c r="I921">
        <v>3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2</v>
      </c>
      <c r="N921" t="str">
        <f>VLOOKUP($F921,Statistikkoder!$A$2:$C$157,3,FALSE)</f>
        <v>Passager</v>
      </c>
    </row>
    <row r="922" spans="1:14" x14ac:dyDescent="0.2">
      <c r="A922" t="s">
        <v>210</v>
      </c>
      <c r="B922" s="1">
        <v>0.25</v>
      </c>
      <c r="C922" t="s">
        <v>0</v>
      </c>
      <c r="D922" t="s">
        <v>1</v>
      </c>
      <c r="E922" t="s">
        <v>192</v>
      </c>
      <c r="F922">
        <v>120</v>
      </c>
      <c r="G922" t="str">
        <f>VLOOKUP(Tabel1[[#This Row],[Gruppe]],Statistikkoder!$A$1:$C$157,2,FALSE)</f>
        <v>    Bil &gt; 1,95 m                            </v>
      </c>
      <c r="H922">
        <v>1</v>
      </c>
      <c r="I922">
        <v>1</v>
      </c>
      <c r="J922">
        <v>6</v>
      </c>
      <c r="K922">
        <f>IF(AND(Tabel1[[#This Row],[Gruppe]]&gt;=610,Tabel1[[#This Row],[Gruppe]]&lt;=765),Tabel1[[#This Row],[Dækmeter]],0)</f>
        <v>0</v>
      </c>
      <c r="L922">
        <v>0</v>
      </c>
      <c r="M922" t="s">
        <v>2</v>
      </c>
      <c r="N922" t="str">
        <f>VLOOKUP($F922,Statistikkoder!$A$2:$C$157,3,FALSE)</f>
        <v>Personbil</v>
      </c>
    </row>
    <row r="923" spans="1:14" x14ac:dyDescent="0.2">
      <c r="A923" t="s">
        <v>210</v>
      </c>
      <c r="B923" s="1">
        <v>0.25</v>
      </c>
      <c r="C923" t="s">
        <v>0</v>
      </c>
      <c r="D923" t="s">
        <v>1</v>
      </c>
      <c r="E923" t="s">
        <v>192</v>
      </c>
      <c r="F923">
        <v>945</v>
      </c>
      <c r="G923" t="str">
        <f>VLOOKUP(Tabel1[[#This Row],[Gruppe]],Statistikkoder!$A$1:$C$157,2,FALSE)</f>
        <v xml:space="preserve">    Pendler Bil &lt; 1,95 m                            </v>
      </c>
      <c r="H923">
        <v>5</v>
      </c>
      <c r="I923">
        <v>6</v>
      </c>
      <c r="J923">
        <v>30</v>
      </c>
      <c r="K923">
        <f>IF(AND(Tabel1[[#This Row],[Gruppe]]&gt;=610,Tabel1[[#This Row],[Gruppe]]&lt;=765),Tabel1[[#This Row],[Dækmeter]],0)</f>
        <v>0</v>
      </c>
      <c r="L923">
        <v>0</v>
      </c>
      <c r="M923" t="s">
        <v>2</v>
      </c>
      <c r="N923" t="str">
        <f>VLOOKUP($F923,Statistikkoder!$A$2:$C$157,3,FALSE)</f>
        <v>Personbil</v>
      </c>
    </row>
    <row r="924" spans="1:14" x14ac:dyDescent="0.2">
      <c r="A924" t="s">
        <v>210</v>
      </c>
      <c r="B924" s="1">
        <v>0.25</v>
      </c>
      <c r="C924" t="s">
        <v>0</v>
      </c>
      <c r="D924" t="s">
        <v>1</v>
      </c>
      <c r="E924" t="s">
        <v>192</v>
      </c>
      <c r="F924">
        <v>996</v>
      </c>
      <c r="G924" t="str">
        <f>VLOOKUP(Tabel1[[#This Row],[Gruppe]],Statistikkoder!$A$1:$C$157,2,FALSE)</f>
        <v>    Passager i køretøj                            </v>
      </c>
      <c r="H924">
        <v>0</v>
      </c>
      <c r="I924">
        <v>7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2</v>
      </c>
      <c r="N924" t="str">
        <f>VLOOKUP($F924,Statistikkoder!$A$2:$C$157,3,FALSE)</f>
        <v>Passager</v>
      </c>
    </row>
    <row r="925" spans="1:14" x14ac:dyDescent="0.2">
      <c r="A925" t="s">
        <v>210</v>
      </c>
      <c r="B925" s="1">
        <v>0.32291666666666669</v>
      </c>
      <c r="C925" t="s">
        <v>3</v>
      </c>
      <c r="D925" t="s">
        <v>4</v>
      </c>
      <c r="E925" t="s">
        <v>192</v>
      </c>
      <c r="F925">
        <v>10</v>
      </c>
      <c r="G925" t="str">
        <f>VLOOKUP(Tabel1[[#This Row],[Gruppe]],Statistikkoder!$A$1:$C$157,2,FALSE)</f>
        <v>    Voksen gående                    </v>
      </c>
      <c r="H925">
        <v>0</v>
      </c>
      <c r="I925">
        <v>3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2</v>
      </c>
      <c r="N925" t="str">
        <f>VLOOKUP($F925,Statistikkoder!$A$2:$C$157,3,FALSE)</f>
        <v>Passager</v>
      </c>
    </row>
    <row r="926" spans="1:14" x14ac:dyDescent="0.2">
      <c r="A926" t="s">
        <v>210</v>
      </c>
      <c r="B926" s="1">
        <v>0.32291666666666669</v>
      </c>
      <c r="C926" t="s">
        <v>3</v>
      </c>
      <c r="D926" t="s">
        <v>4</v>
      </c>
      <c r="E926" t="s">
        <v>192</v>
      </c>
      <c r="F926">
        <v>110</v>
      </c>
      <c r="G926" t="str">
        <f>VLOOKUP(Tabel1[[#This Row],[Gruppe]],Statistikkoder!$A$1:$C$157,2,FALSE)</f>
        <v>    Bil &lt; 1,95 m                            </v>
      </c>
      <c r="H926">
        <v>5</v>
      </c>
      <c r="I926">
        <v>6</v>
      </c>
      <c r="J926">
        <v>30</v>
      </c>
      <c r="K926">
        <f>IF(AND(Tabel1[[#This Row],[Gruppe]]&gt;=610,Tabel1[[#This Row],[Gruppe]]&lt;=765),Tabel1[[#This Row],[Dækmeter]],0)</f>
        <v>0</v>
      </c>
      <c r="L926">
        <v>0</v>
      </c>
      <c r="M926" t="s">
        <v>2</v>
      </c>
      <c r="N926" t="str">
        <f>VLOOKUP($F926,Statistikkoder!$A$2:$C$157,3,FALSE)</f>
        <v>Personbil</v>
      </c>
    </row>
    <row r="927" spans="1:14" x14ac:dyDescent="0.2">
      <c r="A927" t="s">
        <v>210</v>
      </c>
      <c r="B927" s="1">
        <v>0.32291666666666669</v>
      </c>
      <c r="C927" t="s">
        <v>3</v>
      </c>
      <c r="D927" t="s">
        <v>4</v>
      </c>
      <c r="E927" t="s">
        <v>192</v>
      </c>
      <c r="F927">
        <v>130</v>
      </c>
      <c r="G927" t="str">
        <f>VLOOKUP(Tabel1[[#This Row],[Gruppe]],Statistikkoder!$A$1:$C$157,2,FALSE)</f>
        <v>    Bil &lt; 1,95 m pensionist                  </v>
      </c>
      <c r="H927">
        <v>1</v>
      </c>
      <c r="I927">
        <v>1</v>
      </c>
      <c r="J927">
        <v>6</v>
      </c>
      <c r="K927">
        <f>IF(AND(Tabel1[[#This Row],[Gruppe]]&gt;=610,Tabel1[[#This Row],[Gruppe]]&lt;=765),Tabel1[[#This Row],[Dækmeter]],0)</f>
        <v>0</v>
      </c>
      <c r="L927">
        <v>0</v>
      </c>
      <c r="M927" t="s">
        <v>2</v>
      </c>
      <c r="N927" t="str">
        <f>VLOOKUP($F927,Statistikkoder!$A$2:$C$157,3,FALSE)</f>
        <v>Personbil</v>
      </c>
    </row>
    <row r="928" spans="1:14" x14ac:dyDescent="0.2">
      <c r="A928" t="s">
        <v>210</v>
      </c>
      <c r="B928" s="1">
        <v>0.32291666666666669</v>
      </c>
      <c r="C928" t="s">
        <v>3</v>
      </c>
      <c r="D928" t="s">
        <v>4</v>
      </c>
      <c r="E928" t="s">
        <v>192</v>
      </c>
      <c r="F928">
        <v>776</v>
      </c>
      <c r="G928" t="str">
        <f>VLOOKUP(Tabel1[[#This Row],[Gruppe]],Statistikkoder!$A$1:$C$157,2,FALSE)</f>
        <v>    Fragtgods  lille                        </v>
      </c>
      <c r="H928">
        <v>1</v>
      </c>
      <c r="I928">
        <v>0</v>
      </c>
      <c r="J928">
        <v>1</v>
      </c>
      <c r="K928">
        <f>IF(AND(Tabel1[[#This Row],[Gruppe]]&gt;=610,Tabel1[[#This Row],[Gruppe]]&lt;=765),Tabel1[[#This Row],[Dækmeter]],0)</f>
        <v>0</v>
      </c>
      <c r="L928">
        <v>0</v>
      </c>
      <c r="M928" t="s">
        <v>2</v>
      </c>
      <c r="N928" t="str">
        <f>VLOOKUP($F928,Statistikkoder!$A$2:$C$157,3,FALSE)</f>
        <v>n/a</v>
      </c>
    </row>
    <row r="929" spans="1:14" x14ac:dyDescent="0.2">
      <c r="A929" t="s">
        <v>210</v>
      </c>
      <c r="B929" s="1">
        <v>0.32291666666666669</v>
      </c>
      <c r="C929" t="s">
        <v>3</v>
      </c>
      <c r="D929" t="s">
        <v>4</v>
      </c>
      <c r="E929" t="s">
        <v>192</v>
      </c>
      <c r="F929">
        <v>945</v>
      </c>
      <c r="G929" t="str">
        <f>VLOOKUP(Tabel1[[#This Row],[Gruppe]],Statistikkoder!$A$1:$C$157,2,FALSE)</f>
        <v xml:space="preserve">    Pendler Bil &lt; 1,95 m                            </v>
      </c>
      <c r="H929">
        <v>1</v>
      </c>
      <c r="I929">
        <v>1</v>
      </c>
      <c r="J929">
        <v>6</v>
      </c>
      <c r="K929">
        <f>IF(AND(Tabel1[[#This Row],[Gruppe]]&gt;=610,Tabel1[[#This Row],[Gruppe]]&lt;=765),Tabel1[[#This Row],[Dækmeter]],0)</f>
        <v>0</v>
      </c>
      <c r="L929">
        <v>0</v>
      </c>
      <c r="M929" t="s">
        <v>2</v>
      </c>
      <c r="N929" t="str">
        <f>VLOOKUP($F929,Statistikkoder!$A$2:$C$157,3,FALSE)</f>
        <v>Personbil</v>
      </c>
    </row>
    <row r="930" spans="1:14" x14ac:dyDescent="0.2">
      <c r="A930" t="s">
        <v>210</v>
      </c>
      <c r="B930" s="1">
        <v>0.32291666666666669</v>
      </c>
      <c r="C930" t="s">
        <v>3</v>
      </c>
      <c r="D930" t="s">
        <v>4</v>
      </c>
      <c r="E930" t="s">
        <v>192</v>
      </c>
      <c r="F930">
        <v>996</v>
      </c>
      <c r="G930" t="str">
        <f>VLOOKUP(Tabel1[[#This Row],[Gruppe]],Statistikkoder!$A$1:$C$157,2,FALSE)</f>
        <v>    Passager i køretøj                            </v>
      </c>
      <c r="H930">
        <v>0</v>
      </c>
      <c r="I930">
        <v>8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2</v>
      </c>
      <c r="N930" t="str">
        <f>VLOOKUP($F930,Statistikkoder!$A$2:$C$157,3,FALSE)</f>
        <v>Passager</v>
      </c>
    </row>
    <row r="931" spans="1:14" x14ac:dyDescent="0.2">
      <c r="A931" t="s">
        <v>210</v>
      </c>
      <c r="B931" s="1">
        <v>0.54166666666666663</v>
      </c>
      <c r="C931" t="s">
        <v>0</v>
      </c>
      <c r="D931" t="s">
        <v>1</v>
      </c>
      <c r="E931" t="s">
        <v>192</v>
      </c>
      <c r="F931">
        <v>10</v>
      </c>
      <c r="G931" t="str">
        <f>VLOOKUP(Tabel1[[#This Row],[Gruppe]],Statistikkoder!$A$1:$C$157,2,FALSE)</f>
        <v>    Voksen gående                    </v>
      </c>
      <c r="H931">
        <v>0</v>
      </c>
      <c r="I931">
        <v>3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2</v>
      </c>
      <c r="N931" t="str">
        <f>VLOOKUP($F931,Statistikkoder!$A$2:$C$157,3,FALSE)</f>
        <v>Passager</v>
      </c>
    </row>
    <row r="932" spans="1:14" x14ac:dyDescent="0.2">
      <c r="A932" t="s">
        <v>210</v>
      </c>
      <c r="B932" s="1">
        <v>0.54166666666666663</v>
      </c>
      <c r="C932" t="s">
        <v>0</v>
      </c>
      <c r="D932" t="s">
        <v>1</v>
      </c>
      <c r="E932" t="s">
        <v>192</v>
      </c>
      <c r="F932">
        <v>15</v>
      </c>
      <c r="G932" t="str">
        <f>VLOOKUP(Tabel1[[#This Row],[Gruppe]],Statistikkoder!$A$1:$C$157,2,FALSE)</f>
        <v>    Voksen gående Pendler            </v>
      </c>
      <c r="H932">
        <v>0</v>
      </c>
      <c r="I932">
        <v>1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2</v>
      </c>
      <c r="N932" t="str">
        <f>VLOOKUP($F932,Statistikkoder!$A$2:$C$157,3,FALSE)</f>
        <v>Passager</v>
      </c>
    </row>
    <row r="933" spans="1:14" x14ac:dyDescent="0.2">
      <c r="A933" t="s">
        <v>210</v>
      </c>
      <c r="B933" s="1">
        <v>0.54166666666666663</v>
      </c>
      <c r="C933" t="s">
        <v>0</v>
      </c>
      <c r="D933" t="s">
        <v>1</v>
      </c>
      <c r="E933" t="s">
        <v>192</v>
      </c>
      <c r="F933">
        <v>40</v>
      </c>
      <c r="G933" t="str">
        <f>VLOOKUP(Tabel1[[#This Row],[Gruppe]],Statistikkoder!$A$1:$C$157,2,FALSE)</f>
        <v>    Pensionist gående                </v>
      </c>
      <c r="H933">
        <v>0</v>
      </c>
      <c r="I933">
        <v>1</v>
      </c>
      <c r="J933">
        <v>0</v>
      </c>
      <c r="K933">
        <f>IF(AND(Tabel1[[#This Row],[Gruppe]]&gt;=610,Tabel1[[#This Row],[Gruppe]]&lt;=765),Tabel1[[#This Row],[Dækmeter]],0)</f>
        <v>0</v>
      </c>
      <c r="L933">
        <v>0</v>
      </c>
      <c r="M933" t="s">
        <v>2</v>
      </c>
      <c r="N933" t="str">
        <f>VLOOKUP($F933,Statistikkoder!$A$2:$C$157,3,FALSE)</f>
        <v>Passager</v>
      </c>
    </row>
    <row r="934" spans="1:14" x14ac:dyDescent="0.2">
      <c r="A934" t="s">
        <v>210</v>
      </c>
      <c r="B934" s="1">
        <v>0.54166666666666663</v>
      </c>
      <c r="C934" t="s">
        <v>0</v>
      </c>
      <c r="D934" t="s">
        <v>1</v>
      </c>
      <c r="E934" t="s">
        <v>192</v>
      </c>
      <c r="F934">
        <v>110</v>
      </c>
      <c r="G934" t="str">
        <f>VLOOKUP(Tabel1[[#This Row],[Gruppe]],Statistikkoder!$A$1:$C$157,2,FALSE)</f>
        <v>    Bil &lt; 1,95 m                            </v>
      </c>
      <c r="H934">
        <v>8</v>
      </c>
      <c r="I934">
        <v>10</v>
      </c>
      <c r="J934">
        <v>48</v>
      </c>
      <c r="K934">
        <f>IF(AND(Tabel1[[#This Row],[Gruppe]]&gt;=610,Tabel1[[#This Row],[Gruppe]]&lt;=765),Tabel1[[#This Row],[Dækmeter]],0)</f>
        <v>0</v>
      </c>
      <c r="L934">
        <v>0</v>
      </c>
      <c r="M934" t="s">
        <v>2</v>
      </c>
      <c r="N934" t="str">
        <f>VLOOKUP($F934,Statistikkoder!$A$2:$C$157,3,FALSE)</f>
        <v>Personbil</v>
      </c>
    </row>
    <row r="935" spans="1:14" x14ac:dyDescent="0.2">
      <c r="A935" t="s">
        <v>210</v>
      </c>
      <c r="B935" s="1">
        <v>0.54166666666666663</v>
      </c>
      <c r="C935" t="s">
        <v>0</v>
      </c>
      <c r="D935" t="s">
        <v>1</v>
      </c>
      <c r="E935" t="s">
        <v>192</v>
      </c>
      <c r="F935">
        <v>130</v>
      </c>
      <c r="G935" t="str">
        <f>VLOOKUP(Tabel1[[#This Row],[Gruppe]],Statistikkoder!$A$1:$C$157,2,FALSE)</f>
        <v>    Bil &lt; 1,95 m pensionist                  </v>
      </c>
      <c r="H935">
        <v>3</v>
      </c>
      <c r="I935">
        <v>6</v>
      </c>
      <c r="J935">
        <v>18</v>
      </c>
      <c r="K935">
        <f>IF(AND(Tabel1[[#This Row],[Gruppe]]&gt;=610,Tabel1[[#This Row],[Gruppe]]&lt;=765),Tabel1[[#This Row],[Dækmeter]],0)</f>
        <v>0</v>
      </c>
      <c r="L935">
        <v>0</v>
      </c>
      <c r="M935" t="s">
        <v>2</v>
      </c>
      <c r="N935" t="str">
        <f>VLOOKUP($F935,Statistikkoder!$A$2:$C$157,3,FALSE)</f>
        <v>Personbil</v>
      </c>
    </row>
    <row r="936" spans="1:14" x14ac:dyDescent="0.2">
      <c r="A936" t="s">
        <v>210</v>
      </c>
      <c r="B936" s="1">
        <v>0.54166666666666663</v>
      </c>
      <c r="C936" t="s">
        <v>0</v>
      </c>
      <c r="D936" t="s">
        <v>1</v>
      </c>
      <c r="E936" t="s">
        <v>192</v>
      </c>
      <c r="F936">
        <v>730</v>
      </c>
      <c r="G936" t="str">
        <f>VLOOKUP(Tabel1[[#This Row],[Gruppe]],Statistikkoder!$A$1:$C$157,2,FALSE)</f>
        <v>    Sættervogn 17 m. max 40 tons            </v>
      </c>
      <c r="H936">
        <v>2</v>
      </c>
      <c r="I936">
        <v>0</v>
      </c>
      <c r="J936">
        <v>34</v>
      </c>
      <c r="K936">
        <f>IF(AND(Tabel1[[#This Row],[Gruppe]]&gt;=610,Tabel1[[#This Row],[Gruppe]]&lt;=765),Tabel1[[#This Row],[Dækmeter]],0)</f>
        <v>34</v>
      </c>
      <c r="L936">
        <v>0</v>
      </c>
      <c r="M936" t="s">
        <v>2</v>
      </c>
      <c r="N936" t="str">
        <f>VLOOKUP($F936,Statistikkoder!$A$2:$C$157,3,FALSE)</f>
        <v>Sættevogn</v>
      </c>
    </row>
    <row r="937" spans="1:14" x14ac:dyDescent="0.2">
      <c r="A937" t="s">
        <v>210</v>
      </c>
      <c r="B937" s="1">
        <v>0.54166666666666663</v>
      </c>
      <c r="C937" t="s">
        <v>0</v>
      </c>
      <c r="D937" t="s">
        <v>1</v>
      </c>
      <c r="E937" t="s">
        <v>192</v>
      </c>
      <c r="F937">
        <v>945</v>
      </c>
      <c r="G937" t="str">
        <f>VLOOKUP(Tabel1[[#This Row],[Gruppe]],Statistikkoder!$A$1:$C$157,2,FALSE)</f>
        <v xml:space="preserve">    Pendler Bil &lt; 1,95 m                            </v>
      </c>
      <c r="H937">
        <v>6</v>
      </c>
      <c r="I937">
        <v>8</v>
      </c>
      <c r="J937">
        <v>36</v>
      </c>
      <c r="K937">
        <f>IF(AND(Tabel1[[#This Row],[Gruppe]]&gt;=610,Tabel1[[#This Row],[Gruppe]]&lt;=765),Tabel1[[#This Row],[Dækmeter]],0)</f>
        <v>0</v>
      </c>
      <c r="L937">
        <v>0</v>
      </c>
      <c r="M937" t="s">
        <v>2</v>
      </c>
      <c r="N937" t="str">
        <f>VLOOKUP($F937,Statistikkoder!$A$2:$C$157,3,FALSE)</f>
        <v>Personbil</v>
      </c>
    </row>
    <row r="938" spans="1:14" x14ac:dyDescent="0.2">
      <c r="A938" t="s">
        <v>210</v>
      </c>
      <c r="B938" s="1">
        <v>0.54166666666666663</v>
      </c>
      <c r="C938" t="s">
        <v>0</v>
      </c>
      <c r="D938" t="s">
        <v>1</v>
      </c>
      <c r="E938" t="s">
        <v>192</v>
      </c>
      <c r="F938">
        <v>996</v>
      </c>
      <c r="G938" t="str">
        <f>VLOOKUP(Tabel1[[#This Row],[Gruppe]],Statistikkoder!$A$1:$C$157,2,FALSE)</f>
        <v>    Passager i køretøj                            </v>
      </c>
      <c r="H938">
        <v>0</v>
      </c>
      <c r="I938">
        <v>24</v>
      </c>
      <c r="J938">
        <v>0</v>
      </c>
      <c r="K938">
        <f>IF(AND(Tabel1[[#This Row],[Gruppe]]&gt;=610,Tabel1[[#This Row],[Gruppe]]&lt;=765),Tabel1[[#This Row],[Dækmeter]],0)</f>
        <v>0</v>
      </c>
      <c r="L938">
        <v>0</v>
      </c>
      <c r="M938" t="s">
        <v>2</v>
      </c>
      <c r="N938" t="str">
        <f>VLOOKUP($F938,Statistikkoder!$A$2:$C$157,3,FALSE)</f>
        <v>Passager</v>
      </c>
    </row>
    <row r="939" spans="1:14" x14ac:dyDescent="0.2">
      <c r="A939" t="s">
        <v>210</v>
      </c>
      <c r="B939" s="1">
        <v>0.61458333333333337</v>
      </c>
      <c r="C939" t="s">
        <v>3</v>
      </c>
      <c r="D939" t="s">
        <v>4</v>
      </c>
      <c r="E939" t="s">
        <v>192</v>
      </c>
      <c r="F939">
        <v>10</v>
      </c>
      <c r="G939" t="str">
        <f>VLOOKUP(Tabel1[[#This Row],[Gruppe]],Statistikkoder!$A$1:$C$157,2,FALSE)</f>
        <v>    Voksen gående                    </v>
      </c>
      <c r="H939">
        <v>0</v>
      </c>
      <c r="I939">
        <v>7</v>
      </c>
      <c r="J939">
        <v>0</v>
      </c>
      <c r="K939">
        <f>IF(AND(Tabel1[[#This Row],[Gruppe]]&gt;=610,Tabel1[[#This Row],[Gruppe]]&lt;=765),Tabel1[[#This Row],[Dækmeter]],0)</f>
        <v>0</v>
      </c>
      <c r="L939">
        <v>0</v>
      </c>
      <c r="M939" t="s">
        <v>2</v>
      </c>
      <c r="N939" t="str">
        <f>VLOOKUP($F939,Statistikkoder!$A$2:$C$157,3,FALSE)</f>
        <v>Passager</v>
      </c>
    </row>
    <row r="940" spans="1:14" x14ac:dyDescent="0.2">
      <c r="A940" t="s">
        <v>210</v>
      </c>
      <c r="B940" s="1">
        <v>0.61458333333333337</v>
      </c>
      <c r="C940" t="s">
        <v>3</v>
      </c>
      <c r="D940" t="s">
        <v>4</v>
      </c>
      <c r="E940" t="s">
        <v>192</v>
      </c>
      <c r="F940">
        <v>12</v>
      </c>
      <c r="G940" t="str">
        <f>VLOOKUP(Tabel1[[#This Row],[Gruppe]],Statistikkoder!$A$1:$C$157,2,FALSE)</f>
        <v>    Efterskole                        </v>
      </c>
      <c r="H940">
        <v>0</v>
      </c>
      <c r="I940">
        <v>1</v>
      </c>
      <c r="J940">
        <v>0</v>
      </c>
      <c r="K940">
        <f>IF(AND(Tabel1[[#This Row],[Gruppe]]&gt;=610,Tabel1[[#This Row],[Gruppe]]&lt;=765),Tabel1[[#This Row],[Dækmeter]],0)</f>
        <v>0</v>
      </c>
      <c r="L940">
        <v>0</v>
      </c>
      <c r="M940" t="s">
        <v>2</v>
      </c>
      <c r="N940" t="str">
        <f>VLOOKUP($F940,Statistikkoder!$A$2:$C$157,3,FALSE)</f>
        <v>Passager</v>
      </c>
    </row>
    <row r="941" spans="1:14" x14ac:dyDescent="0.2">
      <c r="A941" t="s">
        <v>210</v>
      </c>
      <c r="B941" s="1">
        <v>0.61458333333333337</v>
      </c>
      <c r="C941" t="s">
        <v>3</v>
      </c>
      <c r="D941" t="s">
        <v>4</v>
      </c>
      <c r="E941" t="s">
        <v>192</v>
      </c>
      <c r="F941">
        <v>15</v>
      </c>
      <c r="G941" t="str">
        <f>VLOOKUP(Tabel1[[#This Row],[Gruppe]],Statistikkoder!$A$1:$C$157,2,FALSE)</f>
        <v>    Voksen gående Pendler            </v>
      </c>
      <c r="H941">
        <v>0</v>
      </c>
      <c r="I941">
        <v>1</v>
      </c>
      <c r="J941">
        <v>0</v>
      </c>
      <c r="K941">
        <f>IF(AND(Tabel1[[#This Row],[Gruppe]]&gt;=610,Tabel1[[#This Row],[Gruppe]]&lt;=765),Tabel1[[#This Row],[Dækmeter]],0)</f>
        <v>0</v>
      </c>
      <c r="L941">
        <v>0</v>
      </c>
      <c r="M941" t="s">
        <v>2</v>
      </c>
      <c r="N941" t="str">
        <f>VLOOKUP($F941,Statistikkoder!$A$2:$C$157,3,FALSE)</f>
        <v>Passager</v>
      </c>
    </row>
    <row r="942" spans="1:14" x14ac:dyDescent="0.2">
      <c r="A942" t="s">
        <v>210</v>
      </c>
      <c r="B942" s="1">
        <v>0.61458333333333337</v>
      </c>
      <c r="C942" t="s">
        <v>3</v>
      </c>
      <c r="D942" t="s">
        <v>4</v>
      </c>
      <c r="E942" t="s">
        <v>192</v>
      </c>
      <c r="F942">
        <v>40</v>
      </c>
      <c r="G942" t="str">
        <f>VLOOKUP(Tabel1[[#This Row],[Gruppe]],Statistikkoder!$A$1:$C$157,2,FALSE)</f>
        <v>    Pensionist gående                </v>
      </c>
      <c r="H942">
        <v>0</v>
      </c>
      <c r="I942">
        <v>1</v>
      </c>
      <c r="J942">
        <v>0</v>
      </c>
      <c r="K942">
        <f>IF(AND(Tabel1[[#This Row],[Gruppe]]&gt;=610,Tabel1[[#This Row],[Gruppe]]&lt;=765),Tabel1[[#This Row],[Dækmeter]],0)</f>
        <v>0</v>
      </c>
      <c r="L942">
        <v>0</v>
      </c>
      <c r="M942" t="s">
        <v>2</v>
      </c>
      <c r="N942" t="str">
        <f>VLOOKUP($F942,Statistikkoder!$A$2:$C$157,3,FALSE)</f>
        <v>Passager</v>
      </c>
    </row>
    <row r="943" spans="1:14" x14ac:dyDescent="0.2">
      <c r="A943" t="s">
        <v>210</v>
      </c>
      <c r="B943" s="1">
        <v>0.61458333333333337</v>
      </c>
      <c r="C943" t="s">
        <v>3</v>
      </c>
      <c r="D943" t="s">
        <v>4</v>
      </c>
      <c r="E943" t="s">
        <v>192</v>
      </c>
      <c r="F943">
        <v>110</v>
      </c>
      <c r="G943" t="str">
        <f>VLOOKUP(Tabel1[[#This Row],[Gruppe]],Statistikkoder!$A$1:$C$157,2,FALSE)</f>
        <v>    Bil &lt; 1,95 m                            </v>
      </c>
      <c r="H943">
        <v>2</v>
      </c>
      <c r="I943">
        <v>4</v>
      </c>
      <c r="J943">
        <v>12</v>
      </c>
      <c r="K943">
        <f>IF(AND(Tabel1[[#This Row],[Gruppe]]&gt;=610,Tabel1[[#This Row],[Gruppe]]&lt;=765),Tabel1[[#This Row],[Dækmeter]],0)</f>
        <v>0</v>
      </c>
      <c r="L943">
        <v>0</v>
      </c>
      <c r="M943" t="s">
        <v>2</v>
      </c>
      <c r="N943" t="str">
        <f>VLOOKUP($F943,Statistikkoder!$A$2:$C$157,3,FALSE)</f>
        <v>Personbil</v>
      </c>
    </row>
    <row r="944" spans="1:14" x14ac:dyDescent="0.2">
      <c r="A944" t="s">
        <v>210</v>
      </c>
      <c r="B944" s="1">
        <v>0.61458333333333337</v>
      </c>
      <c r="C944" t="s">
        <v>3</v>
      </c>
      <c r="D944" t="s">
        <v>4</v>
      </c>
      <c r="E944" t="s">
        <v>192</v>
      </c>
      <c r="F944">
        <v>130</v>
      </c>
      <c r="G944" t="str">
        <f>VLOOKUP(Tabel1[[#This Row],[Gruppe]],Statistikkoder!$A$1:$C$157,2,FALSE)</f>
        <v>    Bil &lt; 1,95 m pensionist                  </v>
      </c>
      <c r="H944">
        <v>2</v>
      </c>
      <c r="I944">
        <v>4</v>
      </c>
      <c r="J944">
        <v>12</v>
      </c>
      <c r="K944">
        <f>IF(AND(Tabel1[[#This Row],[Gruppe]]&gt;=610,Tabel1[[#This Row],[Gruppe]]&lt;=765),Tabel1[[#This Row],[Dækmeter]],0)</f>
        <v>0</v>
      </c>
      <c r="L944">
        <v>0</v>
      </c>
      <c r="M944" t="s">
        <v>2</v>
      </c>
      <c r="N944" t="str">
        <f>VLOOKUP($F944,Statistikkoder!$A$2:$C$157,3,FALSE)</f>
        <v>Personbil</v>
      </c>
    </row>
    <row r="945" spans="1:14" x14ac:dyDescent="0.2">
      <c r="A945" t="s">
        <v>210</v>
      </c>
      <c r="B945" s="1">
        <v>0.61458333333333337</v>
      </c>
      <c r="C945" t="s">
        <v>3</v>
      </c>
      <c r="D945" t="s">
        <v>4</v>
      </c>
      <c r="E945" t="s">
        <v>192</v>
      </c>
      <c r="F945">
        <v>510</v>
      </c>
      <c r="G945" t="str">
        <f>VLOOKUP(Tabel1[[#This Row],[Gruppe]],Statistikkoder!$A$1:$C$157,2,FALSE)</f>
        <v>    Cykel Voksen                            </v>
      </c>
      <c r="H945">
        <v>1</v>
      </c>
      <c r="I945">
        <v>0</v>
      </c>
      <c r="J945">
        <v>1</v>
      </c>
      <c r="K945">
        <f>IF(AND(Tabel1[[#This Row],[Gruppe]]&gt;=610,Tabel1[[#This Row],[Gruppe]]&lt;=765),Tabel1[[#This Row],[Dækmeter]],0)</f>
        <v>0</v>
      </c>
      <c r="L945">
        <v>0</v>
      </c>
      <c r="M945" t="s">
        <v>2</v>
      </c>
      <c r="N945" t="str">
        <f>VLOOKUP($F945,Statistikkoder!$A$2:$C$157,3,FALSE)</f>
        <v>Cykel</v>
      </c>
    </row>
    <row r="946" spans="1:14" x14ac:dyDescent="0.2">
      <c r="A946" t="s">
        <v>210</v>
      </c>
      <c r="B946" s="1">
        <v>0.61458333333333337</v>
      </c>
      <c r="C946" t="s">
        <v>3</v>
      </c>
      <c r="D946" t="s">
        <v>4</v>
      </c>
      <c r="E946" t="s">
        <v>192</v>
      </c>
      <c r="F946">
        <v>730</v>
      </c>
      <c r="G946" t="str">
        <f>VLOOKUP(Tabel1[[#This Row],[Gruppe]],Statistikkoder!$A$1:$C$157,2,FALSE)</f>
        <v>    Sættervogn 17 m. max 40 tons            </v>
      </c>
      <c r="H946">
        <v>1</v>
      </c>
      <c r="I946">
        <v>0</v>
      </c>
      <c r="J946">
        <v>17</v>
      </c>
      <c r="K946">
        <f>IF(AND(Tabel1[[#This Row],[Gruppe]]&gt;=610,Tabel1[[#This Row],[Gruppe]]&lt;=765),Tabel1[[#This Row],[Dækmeter]],0)</f>
        <v>17</v>
      </c>
      <c r="L946">
        <v>0</v>
      </c>
      <c r="M946" t="s">
        <v>2</v>
      </c>
      <c r="N946" t="str">
        <f>VLOOKUP($F946,Statistikkoder!$A$2:$C$157,3,FALSE)</f>
        <v>Sættevogn</v>
      </c>
    </row>
    <row r="947" spans="1:14" x14ac:dyDescent="0.2">
      <c r="A947" t="s">
        <v>210</v>
      </c>
      <c r="B947" s="1">
        <v>0.61458333333333337</v>
      </c>
      <c r="C947" t="s">
        <v>3</v>
      </c>
      <c r="D947" t="s">
        <v>4</v>
      </c>
      <c r="E947" t="s">
        <v>192</v>
      </c>
      <c r="F947">
        <v>945</v>
      </c>
      <c r="G947" t="str">
        <f>VLOOKUP(Tabel1[[#This Row],[Gruppe]],Statistikkoder!$A$1:$C$157,2,FALSE)</f>
        <v xml:space="preserve">    Pendler Bil &lt; 1,95 m                            </v>
      </c>
      <c r="H947">
        <v>5</v>
      </c>
      <c r="I947">
        <v>8</v>
      </c>
      <c r="J947">
        <v>30</v>
      </c>
      <c r="K947">
        <f>IF(AND(Tabel1[[#This Row],[Gruppe]]&gt;=610,Tabel1[[#This Row],[Gruppe]]&lt;=765),Tabel1[[#This Row],[Dækmeter]],0)</f>
        <v>0</v>
      </c>
      <c r="L947">
        <v>0</v>
      </c>
      <c r="M947" t="s">
        <v>2</v>
      </c>
      <c r="N947" t="str">
        <f>VLOOKUP($F947,Statistikkoder!$A$2:$C$157,3,FALSE)</f>
        <v>Personbil</v>
      </c>
    </row>
    <row r="948" spans="1:14" x14ac:dyDescent="0.2">
      <c r="A948" t="s">
        <v>210</v>
      </c>
      <c r="B948" s="1">
        <v>0.61458333333333337</v>
      </c>
      <c r="C948" t="s">
        <v>3</v>
      </c>
      <c r="D948" t="s">
        <v>4</v>
      </c>
      <c r="E948" t="s">
        <v>192</v>
      </c>
      <c r="F948">
        <v>996</v>
      </c>
      <c r="G948" t="str">
        <f>VLOOKUP(Tabel1[[#This Row],[Gruppe]],Statistikkoder!$A$1:$C$157,2,FALSE)</f>
        <v>    Passager i køretøj                            </v>
      </c>
      <c r="H948">
        <v>0</v>
      </c>
      <c r="I948">
        <v>16</v>
      </c>
      <c r="J948">
        <v>0</v>
      </c>
      <c r="K948">
        <f>IF(AND(Tabel1[[#This Row],[Gruppe]]&gt;=610,Tabel1[[#This Row],[Gruppe]]&lt;=765),Tabel1[[#This Row],[Dækmeter]],0)</f>
        <v>0</v>
      </c>
      <c r="L948">
        <v>0</v>
      </c>
      <c r="M948" t="s">
        <v>2</v>
      </c>
      <c r="N948" t="str">
        <f>VLOOKUP($F948,Statistikkoder!$A$2:$C$157,3,FALSE)</f>
        <v>Passager</v>
      </c>
    </row>
    <row r="949" spans="1:14" x14ac:dyDescent="0.2">
      <c r="A949" t="s">
        <v>210</v>
      </c>
      <c r="B949" s="1">
        <v>0.6875</v>
      </c>
      <c r="C949" t="s">
        <v>0</v>
      </c>
      <c r="D949" t="s">
        <v>1</v>
      </c>
      <c r="E949" t="s">
        <v>192</v>
      </c>
      <c r="F949">
        <v>10</v>
      </c>
      <c r="G949" t="str">
        <f>VLOOKUP(Tabel1[[#This Row],[Gruppe]],Statistikkoder!$A$1:$C$157,2,FALSE)</f>
        <v>    Voksen gående                    </v>
      </c>
      <c r="H949">
        <v>0</v>
      </c>
      <c r="I949">
        <v>8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2</v>
      </c>
      <c r="N949" t="str">
        <f>VLOOKUP($F949,Statistikkoder!$A$2:$C$157,3,FALSE)</f>
        <v>Passager</v>
      </c>
    </row>
    <row r="950" spans="1:14" x14ac:dyDescent="0.2">
      <c r="A950" t="s">
        <v>210</v>
      </c>
      <c r="B950" s="1">
        <v>0.6875</v>
      </c>
      <c r="C950" t="s">
        <v>0</v>
      </c>
      <c r="D950" t="s">
        <v>1</v>
      </c>
      <c r="E950" t="s">
        <v>192</v>
      </c>
      <c r="F950">
        <v>15</v>
      </c>
      <c r="G950" t="str">
        <f>VLOOKUP(Tabel1[[#This Row],[Gruppe]],Statistikkoder!$A$1:$C$157,2,FALSE)</f>
        <v>    Voksen gående Pendler            </v>
      </c>
      <c r="H950">
        <v>0</v>
      </c>
      <c r="I950">
        <v>1</v>
      </c>
      <c r="J950">
        <v>0</v>
      </c>
      <c r="K950">
        <f>IF(AND(Tabel1[[#This Row],[Gruppe]]&gt;=610,Tabel1[[#This Row],[Gruppe]]&lt;=765),Tabel1[[#This Row],[Dækmeter]],0)</f>
        <v>0</v>
      </c>
      <c r="L950">
        <v>0</v>
      </c>
      <c r="M950" t="s">
        <v>2</v>
      </c>
      <c r="N950" t="str">
        <f>VLOOKUP($F950,Statistikkoder!$A$2:$C$157,3,FALSE)</f>
        <v>Passager</v>
      </c>
    </row>
    <row r="951" spans="1:14" x14ac:dyDescent="0.2">
      <c r="A951" t="s">
        <v>210</v>
      </c>
      <c r="B951" s="1">
        <v>0.6875</v>
      </c>
      <c r="C951" t="s">
        <v>0</v>
      </c>
      <c r="D951" t="s">
        <v>1</v>
      </c>
      <c r="E951" t="s">
        <v>192</v>
      </c>
      <c r="F951">
        <v>110</v>
      </c>
      <c r="G951" t="str">
        <f>VLOOKUP(Tabel1[[#This Row],[Gruppe]],Statistikkoder!$A$1:$C$157,2,FALSE)</f>
        <v>    Bil &lt; 1,95 m                            </v>
      </c>
      <c r="H951">
        <v>3</v>
      </c>
      <c r="I951">
        <v>4</v>
      </c>
      <c r="J951">
        <v>18</v>
      </c>
      <c r="K951">
        <f>IF(AND(Tabel1[[#This Row],[Gruppe]]&gt;=610,Tabel1[[#This Row],[Gruppe]]&lt;=765),Tabel1[[#This Row],[Dækmeter]],0)</f>
        <v>0</v>
      </c>
      <c r="L951">
        <v>0</v>
      </c>
      <c r="M951" t="s">
        <v>2</v>
      </c>
      <c r="N951" t="str">
        <f>VLOOKUP($F951,Statistikkoder!$A$2:$C$157,3,FALSE)</f>
        <v>Personbil</v>
      </c>
    </row>
    <row r="952" spans="1:14" x14ac:dyDescent="0.2">
      <c r="A952" t="s">
        <v>210</v>
      </c>
      <c r="B952" s="1">
        <v>0.6875</v>
      </c>
      <c r="C952" t="s">
        <v>0</v>
      </c>
      <c r="D952" t="s">
        <v>1</v>
      </c>
      <c r="E952" t="s">
        <v>192</v>
      </c>
      <c r="F952">
        <v>130</v>
      </c>
      <c r="G952" t="str">
        <f>VLOOKUP(Tabel1[[#This Row],[Gruppe]],Statistikkoder!$A$1:$C$157,2,FALSE)</f>
        <v>    Bil &lt; 1,95 m pensionist                  </v>
      </c>
      <c r="H952">
        <v>2</v>
      </c>
      <c r="I952">
        <v>4</v>
      </c>
      <c r="J952">
        <v>12</v>
      </c>
      <c r="K952">
        <f>IF(AND(Tabel1[[#This Row],[Gruppe]]&gt;=610,Tabel1[[#This Row],[Gruppe]]&lt;=765),Tabel1[[#This Row],[Dækmeter]],0)</f>
        <v>0</v>
      </c>
      <c r="L952">
        <v>0</v>
      </c>
      <c r="M952" t="s">
        <v>2</v>
      </c>
      <c r="N952" t="str">
        <f>VLOOKUP($F952,Statistikkoder!$A$2:$C$157,3,FALSE)</f>
        <v>Personbil</v>
      </c>
    </row>
    <row r="953" spans="1:14" x14ac:dyDescent="0.2">
      <c r="A953" t="s">
        <v>210</v>
      </c>
      <c r="B953" s="1">
        <v>0.6875</v>
      </c>
      <c r="C953" t="s">
        <v>0</v>
      </c>
      <c r="D953" t="s">
        <v>1</v>
      </c>
      <c r="E953" t="s">
        <v>192</v>
      </c>
      <c r="F953">
        <v>945</v>
      </c>
      <c r="G953" t="str">
        <f>VLOOKUP(Tabel1[[#This Row],[Gruppe]],Statistikkoder!$A$1:$C$157,2,FALSE)</f>
        <v xml:space="preserve">    Pendler Bil &lt; 1,95 m                            </v>
      </c>
      <c r="H953">
        <v>3</v>
      </c>
      <c r="I953">
        <v>6</v>
      </c>
      <c r="J953">
        <v>18</v>
      </c>
      <c r="K953">
        <f>IF(AND(Tabel1[[#This Row],[Gruppe]]&gt;=610,Tabel1[[#This Row],[Gruppe]]&lt;=765),Tabel1[[#This Row],[Dækmeter]],0)</f>
        <v>0</v>
      </c>
      <c r="L953">
        <v>0</v>
      </c>
      <c r="M953" t="s">
        <v>2</v>
      </c>
      <c r="N953" t="str">
        <f>VLOOKUP($F953,Statistikkoder!$A$2:$C$157,3,FALSE)</f>
        <v>Personbil</v>
      </c>
    </row>
    <row r="954" spans="1:14" x14ac:dyDescent="0.2">
      <c r="A954" t="s">
        <v>210</v>
      </c>
      <c r="B954" s="1">
        <v>0.6875</v>
      </c>
      <c r="C954" t="s">
        <v>0</v>
      </c>
      <c r="D954" t="s">
        <v>1</v>
      </c>
      <c r="E954" t="s">
        <v>192</v>
      </c>
      <c r="F954">
        <v>996</v>
      </c>
      <c r="G954" t="str">
        <f>VLOOKUP(Tabel1[[#This Row],[Gruppe]],Statistikkoder!$A$1:$C$157,2,FALSE)</f>
        <v>    Passager i køretøj                            </v>
      </c>
      <c r="H954">
        <v>0</v>
      </c>
      <c r="I954">
        <v>14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2</v>
      </c>
      <c r="N954" t="str">
        <f>VLOOKUP($F954,Statistikkoder!$A$2:$C$157,3,FALSE)</f>
        <v>Passager</v>
      </c>
    </row>
    <row r="955" spans="1:14" x14ac:dyDescent="0.2">
      <c r="A955" t="s">
        <v>210</v>
      </c>
      <c r="B955" s="1">
        <v>0.76041666666666663</v>
      </c>
      <c r="C955" t="s">
        <v>3</v>
      </c>
      <c r="D955" t="s">
        <v>4</v>
      </c>
      <c r="E955" t="s">
        <v>192</v>
      </c>
      <c r="F955">
        <v>10</v>
      </c>
      <c r="G955" t="str">
        <f>VLOOKUP(Tabel1[[#This Row],[Gruppe]],Statistikkoder!$A$1:$C$157,2,FALSE)</f>
        <v>    Voksen gående                    </v>
      </c>
      <c r="H955">
        <v>0</v>
      </c>
      <c r="I955">
        <v>2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2</v>
      </c>
      <c r="N955" t="str">
        <f>VLOOKUP($F955,Statistikkoder!$A$2:$C$157,3,FALSE)</f>
        <v>Passager</v>
      </c>
    </row>
    <row r="956" spans="1:14" x14ac:dyDescent="0.2">
      <c r="A956" t="s">
        <v>210</v>
      </c>
      <c r="B956" s="1">
        <v>0.76041666666666663</v>
      </c>
      <c r="C956" t="s">
        <v>3</v>
      </c>
      <c r="D956" t="s">
        <v>4</v>
      </c>
      <c r="E956" t="s">
        <v>192</v>
      </c>
      <c r="F956">
        <v>110</v>
      </c>
      <c r="G956" t="str">
        <f>VLOOKUP(Tabel1[[#This Row],[Gruppe]],Statistikkoder!$A$1:$C$157,2,FALSE)</f>
        <v>    Bil &lt; 1,95 m                            </v>
      </c>
      <c r="H956">
        <v>1</v>
      </c>
      <c r="I956">
        <v>2</v>
      </c>
      <c r="J956">
        <v>6</v>
      </c>
      <c r="K956">
        <f>IF(AND(Tabel1[[#This Row],[Gruppe]]&gt;=610,Tabel1[[#This Row],[Gruppe]]&lt;=765),Tabel1[[#This Row],[Dækmeter]],0)</f>
        <v>0</v>
      </c>
      <c r="L956">
        <v>0</v>
      </c>
      <c r="M956" t="s">
        <v>2</v>
      </c>
      <c r="N956" t="str">
        <f>VLOOKUP($F956,Statistikkoder!$A$2:$C$157,3,FALSE)</f>
        <v>Personbil</v>
      </c>
    </row>
    <row r="957" spans="1:14" x14ac:dyDescent="0.2">
      <c r="A957" t="s">
        <v>210</v>
      </c>
      <c r="B957" s="1">
        <v>0.76041666666666663</v>
      </c>
      <c r="C957" t="s">
        <v>3</v>
      </c>
      <c r="D957" t="s">
        <v>4</v>
      </c>
      <c r="E957" t="s">
        <v>192</v>
      </c>
      <c r="F957">
        <v>120</v>
      </c>
      <c r="G957" t="str">
        <f>VLOOKUP(Tabel1[[#This Row],[Gruppe]],Statistikkoder!$A$1:$C$157,2,FALSE)</f>
        <v>    Bil &gt; 1,95 m                            </v>
      </c>
      <c r="H957">
        <v>3</v>
      </c>
      <c r="I957">
        <v>4</v>
      </c>
      <c r="J957">
        <v>18</v>
      </c>
      <c r="K957">
        <f>IF(AND(Tabel1[[#This Row],[Gruppe]]&gt;=610,Tabel1[[#This Row],[Gruppe]]&lt;=765),Tabel1[[#This Row],[Dækmeter]],0)</f>
        <v>0</v>
      </c>
      <c r="L957">
        <v>0</v>
      </c>
      <c r="M957" t="s">
        <v>2</v>
      </c>
      <c r="N957" t="str">
        <f>VLOOKUP($F957,Statistikkoder!$A$2:$C$157,3,FALSE)</f>
        <v>Personbil</v>
      </c>
    </row>
    <row r="958" spans="1:14" x14ac:dyDescent="0.2">
      <c r="A958" t="s">
        <v>210</v>
      </c>
      <c r="B958" s="1">
        <v>0.76041666666666663</v>
      </c>
      <c r="C958" t="s">
        <v>3</v>
      </c>
      <c r="D958" t="s">
        <v>4</v>
      </c>
      <c r="E958" t="s">
        <v>192</v>
      </c>
      <c r="F958">
        <v>945</v>
      </c>
      <c r="G958" t="str">
        <f>VLOOKUP(Tabel1[[#This Row],[Gruppe]],Statistikkoder!$A$1:$C$157,2,FALSE)</f>
        <v xml:space="preserve">    Pendler Bil &lt; 1,95 m                            </v>
      </c>
      <c r="H958">
        <v>2</v>
      </c>
      <c r="I958">
        <v>2</v>
      </c>
      <c r="J958">
        <v>12</v>
      </c>
      <c r="K958">
        <f>IF(AND(Tabel1[[#This Row],[Gruppe]]&gt;=610,Tabel1[[#This Row],[Gruppe]]&lt;=765),Tabel1[[#This Row],[Dækmeter]],0)</f>
        <v>0</v>
      </c>
      <c r="L958">
        <v>0</v>
      </c>
      <c r="M958" t="s">
        <v>2</v>
      </c>
      <c r="N958" t="str">
        <f>VLOOKUP($F958,Statistikkoder!$A$2:$C$157,3,FALSE)</f>
        <v>Personbil</v>
      </c>
    </row>
    <row r="959" spans="1:14" x14ac:dyDescent="0.2">
      <c r="A959" t="s">
        <v>210</v>
      </c>
      <c r="B959" s="1">
        <v>0.76041666666666663</v>
      </c>
      <c r="C959" t="s">
        <v>3</v>
      </c>
      <c r="D959" t="s">
        <v>4</v>
      </c>
      <c r="E959" t="s">
        <v>192</v>
      </c>
      <c r="F959">
        <v>996</v>
      </c>
      <c r="G959" t="str">
        <f>VLOOKUP(Tabel1[[#This Row],[Gruppe]],Statistikkoder!$A$1:$C$157,2,FALSE)</f>
        <v>    Passager i køretøj                            </v>
      </c>
      <c r="H959">
        <v>0</v>
      </c>
      <c r="I959">
        <v>8</v>
      </c>
      <c r="J959">
        <v>0</v>
      </c>
      <c r="K959">
        <f>IF(AND(Tabel1[[#This Row],[Gruppe]]&gt;=610,Tabel1[[#This Row],[Gruppe]]&lt;=765),Tabel1[[#This Row],[Dækmeter]],0)</f>
        <v>0</v>
      </c>
      <c r="L959">
        <v>0</v>
      </c>
      <c r="M959" t="s">
        <v>2</v>
      </c>
      <c r="N959" t="str">
        <f>VLOOKUP($F959,Statistikkoder!$A$2:$C$157,3,FALSE)</f>
        <v>Passager</v>
      </c>
    </row>
    <row r="960" spans="1:14" x14ac:dyDescent="0.2">
      <c r="A960" t="s">
        <v>211</v>
      </c>
      <c r="B960" s="1">
        <v>0.25</v>
      </c>
      <c r="C960" t="s">
        <v>0</v>
      </c>
      <c r="D960" t="s">
        <v>1</v>
      </c>
      <c r="E960" t="s">
        <v>192</v>
      </c>
      <c r="F960">
        <v>10</v>
      </c>
      <c r="G960" t="str">
        <f>VLOOKUP(Tabel1[[#This Row],[Gruppe]],Statistikkoder!$A$1:$C$157,2,FALSE)</f>
        <v>    Voksen gående                    </v>
      </c>
      <c r="H960">
        <v>0</v>
      </c>
      <c r="I960">
        <v>6</v>
      </c>
      <c r="J960">
        <v>0</v>
      </c>
      <c r="K960">
        <f>IF(AND(Tabel1[[#This Row],[Gruppe]]&gt;=610,Tabel1[[#This Row],[Gruppe]]&lt;=765),Tabel1[[#This Row],[Dækmeter]],0)</f>
        <v>0</v>
      </c>
      <c r="L960">
        <v>0</v>
      </c>
      <c r="M960" t="s">
        <v>2</v>
      </c>
      <c r="N960" t="str">
        <f>VLOOKUP($F960,Statistikkoder!$A$2:$C$157,3,FALSE)</f>
        <v>Passager</v>
      </c>
    </row>
    <row r="961" spans="1:14" x14ac:dyDescent="0.2">
      <c r="A961" t="s">
        <v>211</v>
      </c>
      <c r="B961" s="1">
        <v>0.25</v>
      </c>
      <c r="C961" t="s">
        <v>0</v>
      </c>
      <c r="D961" t="s">
        <v>1</v>
      </c>
      <c r="E961" t="s">
        <v>192</v>
      </c>
      <c r="F961">
        <v>40</v>
      </c>
      <c r="G961" t="str">
        <f>VLOOKUP(Tabel1[[#This Row],[Gruppe]],Statistikkoder!$A$1:$C$157,2,FALSE)</f>
        <v>    Pensionist gående                </v>
      </c>
      <c r="H961">
        <v>0</v>
      </c>
      <c r="I961">
        <v>1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2</v>
      </c>
      <c r="N961" t="str">
        <f>VLOOKUP($F961,Statistikkoder!$A$2:$C$157,3,FALSE)</f>
        <v>Passager</v>
      </c>
    </row>
    <row r="962" spans="1:14" x14ac:dyDescent="0.2">
      <c r="A962" t="s">
        <v>211</v>
      </c>
      <c r="B962" s="1">
        <v>0.25</v>
      </c>
      <c r="C962" t="s">
        <v>0</v>
      </c>
      <c r="D962" t="s">
        <v>1</v>
      </c>
      <c r="E962" t="s">
        <v>192</v>
      </c>
      <c r="F962">
        <v>110</v>
      </c>
      <c r="G962" t="str">
        <f>VLOOKUP(Tabel1[[#This Row],[Gruppe]],Statistikkoder!$A$1:$C$157,2,FALSE)</f>
        <v>    Bil &lt; 1,95 m                            </v>
      </c>
      <c r="H962">
        <v>3</v>
      </c>
      <c r="I962">
        <v>4</v>
      </c>
      <c r="J962">
        <v>18</v>
      </c>
      <c r="K962">
        <f>IF(AND(Tabel1[[#This Row],[Gruppe]]&gt;=610,Tabel1[[#This Row],[Gruppe]]&lt;=765),Tabel1[[#This Row],[Dækmeter]],0)</f>
        <v>0</v>
      </c>
      <c r="L962">
        <v>0</v>
      </c>
      <c r="M962" t="s">
        <v>2</v>
      </c>
      <c r="N962" t="str">
        <f>VLOOKUP($F962,Statistikkoder!$A$2:$C$157,3,FALSE)</f>
        <v>Personbil</v>
      </c>
    </row>
    <row r="963" spans="1:14" x14ac:dyDescent="0.2">
      <c r="A963" t="s">
        <v>211</v>
      </c>
      <c r="B963" s="1">
        <v>0.25</v>
      </c>
      <c r="C963" t="s">
        <v>0</v>
      </c>
      <c r="D963" t="s">
        <v>1</v>
      </c>
      <c r="E963" t="s">
        <v>192</v>
      </c>
      <c r="F963">
        <v>120</v>
      </c>
      <c r="G963" t="str">
        <f>VLOOKUP(Tabel1[[#This Row],[Gruppe]],Statistikkoder!$A$1:$C$157,2,FALSE)</f>
        <v>    Bil &gt; 1,95 m                            </v>
      </c>
      <c r="H963">
        <v>1</v>
      </c>
      <c r="I963">
        <v>2</v>
      </c>
      <c r="J963">
        <v>6</v>
      </c>
      <c r="K963">
        <f>IF(AND(Tabel1[[#This Row],[Gruppe]]&gt;=610,Tabel1[[#This Row],[Gruppe]]&lt;=765),Tabel1[[#This Row],[Dækmeter]],0)</f>
        <v>0</v>
      </c>
      <c r="L963">
        <v>0</v>
      </c>
      <c r="M963" t="s">
        <v>2</v>
      </c>
      <c r="N963" t="str">
        <f>VLOOKUP($F963,Statistikkoder!$A$2:$C$157,3,FALSE)</f>
        <v>Personbil</v>
      </c>
    </row>
    <row r="964" spans="1:14" x14ac:dyDescent="0.2">
      <c r="A964" t="s">
        <v>211</v>
      </c>
      <c r="B964" s="1">
        <v>0.25</v>
      </c>
      <c r="C964" t="s">
        <v>0</v>
      </c>
      <c r="D964" t="s">
        <v>1</v>
      </c>
      <c r="E964" t="s">
        <v>192</v>
      </c>
      <c r="F964">
        <v>130</v>
      </c>
      <c r="G964" t="str">
        <f>VLOOKUP(Tabel1[[#This Row],[Gruppe]],Statistikkoder!$A$1:$C$157,2,FALSE)</f>
        <v>    Bil &lt; 1,95 m pensionist                  </v>
      </c>
      <c r="H964">
        <v>1</v>
      </c>
      <c r="I964">
        <v>2</v>
      </c>
      <c r="J964">
        <v>6</v>
      </c>
      <c r="K964">
        <f>IF(AND(Tabel1[[#This Row],[Gruppe]]&gt;=610,Tabel1[[#This Row],[Gruppe]]&lt;=765),Tabel1[[#This Row],[Dækmeter]],0)</f>
        <v>0</v>
      </c>
      <c r="L964">
        <v>0</v>
      </c>
      <c r="M964" t="s">
        <v>2</v>
      </c>
      <c r="N964" t="str">
        <f>VLOOKUP($F964,Statistikkoder!$A$2:$C$157,3,FALSE)</f>
        <v>Personbil</v>
      </c>
    </row>
    <row r="965" spans="1:14" x14ac:dyDescent="0.2">
      <c r="A965" t="s">
        <v>211</v>
      </c>
      <c r="B965" s="1">
        <v>0.25</v>
      </c>
      <c r="C965" t="s">
        <v>0</v>
      </c>
      <c r="D965" t="s">
        <v>1</v>
      </c>
      <c r="E965" t="s">
        <v>192</v>
      </c>
      <c r="F965">
        <v>945</v>
      </c>
      <c r="G965" t="str">
        <f>VLOOKUP(Tabel1[[#This Row],[Gruppe]],Statistikkoder!$A$1:$C$157,2,FALSE)</f>
        <v xml:space="preserve">    Pendler Bil &lt; 1,95 m                            </v>
      </c>
      <c r="H965">
        <v>6</v>
      </c>
      <c r="I965">
        <v>7</v>
      </c>
      <c r="J965">
        <v>36</v>
      </c>
      <c r="K965">
        <f>IF(AND(Tabel1[[#This Row],[Gruppe]]&gt;=610,Tabel1[[#This Row],[Gruppe]]&lt;=765),Tabel1[[#This Row],[Dækmeter]],0)</f>
        <v>0</v>
      </c>
      <c r="L965">
        <v>0</v>
      </c>
      <c r="M965" t="s">
        <v>2</v>
      </c>
      <c r="N965" t="str">
        <f>VLOOKUP($F965,Statistikkoder!$A$2:$C$157,3,FALSE)</f>
        <v>Personbil</v>
      </c>
    </row>
    <row r="966" spans="1:14" x14ac:dyDescent="0.2">
      <c r="A966" t="s">
        <v>211</v>
      </c>
      <c r="B966" s="1">
        <v>0.25</v>
      </c>
      <c r="C966" t="s">
        <v>0</v>
      </c>
      <c r="D966" t="s">
        <v>1</v>
      </c>
      <c r="E966" t="s">
        <v>192</v>
      </c>
      <c r="F966">
        <v>996</v>
      </c>
      <c r="G966" t="str">
        <f>VLOOKUP(Tabel1[[#This Row],[Gruppe]],Statistikkoder!$A$1:$C$157,2,FALSE)</f>
        <v>    Passager i køretøj                            </v>
      </c>
      <c r="H966">
        <v>0</v>
      </c>
      <c r="I966">
        <v>15</v>
      </c>
      <c r="J966">
        <v>0</v>
      </c>
      <c r="K966">
        <f>IF(AND(Tabel1[[#This Row],[Gruppe]]&gt;=610,Tabel1[[#This Row],[Gruppe]]&lt;=765),Tabel1[[#This Row],[Dækmeter]],0)</f>
        <v>0</v>
      </c>
      <c r="L966">
        <v>0</v>
      </c>
      <c r="M966" t="s">
        <v>2</v>
      </c>
      <c r="N966" t="str">
        <f>VLOOKUP($F966,Statistikkoder!$A$2:$C$157,3,FALSE)</f>
        <v>Passager</v>
      </c>
    </row>
    <row r="967" spans="1:14" x14ac:dyDescent="0.2">
      <c r="A967" t="s">
        <v>211</v>
      </c>
      <c r="B967" s="1">
        <v>0.32291666666666669</v>
      </c>
      <c r="C967" t="s">
        <v>3</v>
      </c>
      <c r="D967" t="s">
        <v>4</v>
      </c>
      <c r="E967" t="s">
        <v>192</v>
      </c>
      <c r="F967">
        <v>10</v>
      </c>
      <c r="G967" t="str">
        <f>VLOOKUP(Tabel1[[#This Row],[Gruppe]],Statistikkoder!$A$1:$C$157,2,FALSE)</f>
        <v>    Voksen gående                    </v>
      </c>
      <c r="H967">
        <v>0</v>
      </c>
      <c r="I967">
        <v>2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2</v>
      </c>
      <c r="N967" t="str">
        <f>VLOOKUP($F967,Statistikkoder!$A$2:$C$157,3,FALSE)</f>
        <v>Passager</v>
      </c>
    </row>
    <row r="968" spans="1:14" x14ac:dyDescent="0.2">
      <c r="A968" t="s">
        <v>211</v>
      </c>
      <c r="B968" s="1">
        <v>0.32291666666666669</v>
      </c>
      <c r="C968" t="s">
        <v>3</v>
      </c>
      <c r="D968" t="s">
        <v>4</v>
      </c>
      <c r="E968" t="s">
        <v>192</v>
      </c>
      <c r="F968">
        <v>40</v>
      </c>
      <c r="G968" t="str">
        <f>VLOOKUP(Tabel1[[#This Row],[Gruppe]],Statistikkoder!$A$1:$C$157,2,FALSE)</f>
        <v>    Pensionist gående                </v>
      </c>
      <c r="H968">
        <v>0</v>
      </c>
      <c r="I968">
        <v>1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2</v>
      </c>
      <c r="N968" t="str">
        <f>VLOOKUP($F968,Statistikkoder!$A$2:$C$157,3,FALSE)</f>
        <v>Passager</v>
      </c>
    </row>
    <row r="969" spans="1:14" x14ac:dyDescent="0.2">
      <c r="A969" t="s">
        <v>211</v>
      </c>
      <c r="B969" s="1">
        <v>0.32291666666666669</v>
      </c>
      <c r="C969" t="s">
        <v>3</v>
      </c>
      <c r="D969" t="s">
        <v>4</v>
      </c>
      <c r="E969" t="s">
        <v>192</v>
      </c>
      <c r="F969">
        <v>110</v>
      </c>
      <c r="G969" t="str">
        <f>VLOOKUP(Tabel1[[#This Row],[Gruppe]],Statistikkoder!$A$1:$C$157,2,FALSE)</f>
        <v>    Bil &lt; 1,95 m                            </v>
      </c>
      <c r="H969">
        <v>4</v>
      </c>
      <c r="I969">
        <v>7</v>
      </c>
      <c r="J969">
        <v>24</v>
      </c>
      <c r="K969">
        <f>IF(AND(Tabel1[[#This Row],[Gruppe]]&gt;=610,Tabel1[[#This Row],[Gruppe]]&lt;=765),Tabel1[[#This Row],[Dækmeter]],0)</f>
        <v>0</v>
      </c>
      <c r="L969">
        <v>0</v>
      </c>
      <c r="M969" t="s">
        <v>2</v>
      </c>
      <c r="N969" t="str">
        <f>VLOOKUP($F969,Statistikkoder!$A$2:$C$157,3,FALSE)</f>
        <v>Personbil</v>
      </c>
    </row>
    <row r="970" spans="1:14" x14ac:dyDescent="0.2">
      <c r="A970" t="s">
        <v>211</v>
      </c>
      <c r="B970" s="1">
        <v>0.32291666666666669</v>
      </c>
      <c r="C970" t="s">
        <v>3</v>
      </c>
      <c r="D970" t="s">
        <v>4</v>
      </c>
      <c r="E970" t="s">
        <v>192</v>
      </c>
      <c r="F970">
        <v>120</v>
      </c>
      <c r="G970" t="str">
        <f>VLOOKUP(Tabel1[[#This Row],[Gruppe]],Statistikkoder!$A$1:$C$157,2,FALSE)</f>
        <v>    Bil &gt; 1,95 m                            </v>
      </c>
      <c r="H970">
        <v>1</v>
      </c>
      <c r="I970">
        <v>4</v>
      </c>
      <c r="J970">
        <v>6</v>
      </c>
      <c r="K970">
        <f>IF(AND(Tabel1[[#This Row],[Gruppe]]&gt;=610,Tabel1[[#This Row],[Gruppe]]&lt;=765),Tabel1[[#This Row],[Dækmeter]],0)</f>
        <v>0</v>
      </c>
      <c r="L970">
        <v>0</v>
      </c>
      <c r="M970" t="s">
        <v>2</v>
      </c>
      <c r="N970" t="str">
        <f>VLOOKUP($F970,Statistikkoder!$A$2:$C$157,3,FALSE)</f>
        <v>Personbil</v>
      </c>
    </row>
    <row r="971" spans="1:14" x14ac:dyDescent="0.2">
      <c r="A971" t="s">
        <v>211</v>
      </c>
      <c r="B971" s="1">
        <v>0.32291666666666669</v>
      </c>
      <c r="C971" t="s">
        <v>3</v>
      </c>
      <c r="D971" t="s">
        <v>4</v>
      </c>
      <c r="E971" t="s">
        <v>192</v>
      </c>
      <c r="F971">
        <v>130</v>
      </c>
      <c r="G971" t="str">
        <f>VLOOKUP(Tabel1[[#This Row],[Gruppe]],Statistikkoder!$A$1:$C$157,2,FALSE)</f>
        <v>    Bil &lt; 1,95 m pensionist                  </v>
      </c>
      <c r="H971">
        <v>1</v>
      </c>
      <c r="I971">
        <v>1</v>
      </c>
      <c r="J971">
        <v>6</v>
      </c>
      <c r="K971">
        <f>IF(AND(Tabel1[[#This Row],[Gruppe]]&gt;=610,Tabel1[[#This Row],[Gruppe]]&lt;=765),Tabel1[[#This Row],[Dækmeter]],0)</f>
        <v>0</v>
      </c>
      <c r="L971">
        <v>0</v>
      </c>
      <c r="M971" t="s">
        <v>2</v>
      </c>
      <c r="N971" t="str">
        <f>VLOOKUP($F971,Statistikkoder!$A$2:$C$157,3,FALSE)</f>
        <v>Personbil</v>
      </c>
    </row>
    <row r="972" spans="1:14" x14ac:dyDescent="0.2">
      <c r="A972" t="s">
        <v>211</v>
      </c>
      <c r="B972" s="1">
        <v>0.32291666666666669</v>
      </c>
      <c r="C972" t="s">
        <v>3</v>
      </c>
      <c r="D972" t="s">
        <v>4</v>
      </c>
      <c r="E972" t="s">
        <v>192</v>
      </c>
      <c r="F972">
        <v>945</v>
      </c>
      <c r="G972" t="str">
        <f>VLOOKUP(Tabel1[[#This Row],[Gruppe]],Statistikkoder!$A$1:$C$157,2,FALSE)</f>
        <v xml:space="preserve">    Pendler Bil &lt; 1,95 m                            </v>
      </c>
      <c r="H972">
        <v>3</v>
      </c>
      <c r="I972">
        <v>3</v>
      </c>
      <c r="J972">
        <v>18</v>
      </c>
      <c r="K972">
        <f>IF(AND(Tabel1[[#This Row],[Gruppe]]&gt;=610,Tabel1[[#This Row],[Gruppe]]&lt;=765),Tabel1[[#This Row],[Dækmeter]],0)</f>
        <v>0</v>
      </c>
      <c r="L972">
        <v>0</v>
      </c>
      <c r="M972" t="s">
        <v>2</v>
      </c>
      <c r="N972" t="str">
        <f>VLOOKUP($F972,Statistikkoder!$A$2:$C$157,3,FALSE)</f>
        <v>Personbil</v>
      </c>
    </row>
    <row r="973" spans="1:14" x14ac:dyDescent="0.2">
      <c r="A973" t="s">
        <v>211</v>
      </c>
      <c r="B973" s="1">
        <v>0.32291666666666669</v>
      </c>
      <c r="C973" t="s">
        <v>3</v>
      </c>
      <c r="D973" t="s">
        <v>4</v>
      </c>
      <c r="E973" t="s">
        <v>192</v>
      </c>
      <c r="F973">
        <v>996</v>
      </c>
      <c r="G973" t="str">
        <f>VLOOKUP(Tabel1[[#This Row],[Gruppe]],Statistikkoder!$A$1:$C$157,2,FALSE)</f>
        <v>    Passager i køretøj                            </v>
      </c>
      <c r="H973">
        <v>0</v>
      </c>
      <c r="I973">
        <v>15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2</v>
      </c>
      <c r="N973" t="str">
        <f>VLOOKUP($F973,Statistikkoder!$A$2:$C$157,3,FALSE)</f>
        <v>Passager</v>
      </c>
    </row>
    <row r="974" spans="1:14" x14ac:dyDescent="0.2">
      <c r="A974" t="s">
        <v>211</v>
      </c>
      <c r="B974" s="1">
        <v>0.54166666666666663</v>
      </c>
      <c r="C974" t="s">
        <v>0</v>
      </c>
      <c r="D974" t="s">
        <v>1</v>
      </c>
      <c r="E974" t="s">
        <v>192</v>
      </c>
      <c r="F974">
        <v>10</v>
      </c>
      <c r="G974" t="str">
        <f>VLOOKUP(Tabel1[[#This Row],[Gruppe]],Statistikkoder!$A$1:$C$157,2,FALSE)</f>
        <v>    Voksen gående                    </v>
      </c>
      <c r="H974">
        <v>0</v>
      </c>
      <c r="I974">
        <v>1</v>
      </c>
      <c r="J974">
        <v>0</v>
      </c>
      <c r="K974">
        <f>IF(AND(Tabel1[[#This Row],[Gruppe]]&gt;=610,Tabel1[[#This Row],[Gruppe]]&lt;=765),Tabel1[[#This Row],[Dækmeter]],0)</f>
        <v>0</v>
      </c>
      <c r="L974">
        <v>0</v>
      </c>
      <c r="M974" t="s">
        <v>2</v>
      </c>
      <c r="N974" t="str">
        <f>VLOOKUP($F974,Statistikkoder!$A$2:$C$157,3,FALSE)</f>
        <v>Passager</v>
      </c>
    </row>
    <row r="975" spans="1:14" x14ac:dyDescent="0.2">
      <c r="A975" t="s">
        <v>211</v>
      </c>
      <c r="B975" s="1">
        <v>0.54166666666666663</v>
      </c>
      <c r="C975" t="s">
        <v>0</v>
      </c>
      <c r="D975" t="s">
        <v>1</v>
      </c>
      <c r="E975" t="s">
        <v>192</v>
      </c>
      <c r="F975">
        <v>12</v>
      </c>
      <c r="G975" t="str">
        <f>VLOOKUP(Tabel1[[#This Row],[Gruppe]],Statistikkoder!$A$1:$C$157,2,FALSE)</f>
        <v>    Efterskole                        </v>
      </c>
      <c r="H975">
        <v>0</v>
      </c>
      <c r="I975">
        <v>1</v>
      </c>
      <c r="J975">
        <v>0</v>
      </c>
      <c r="K975">
        <f>IF(AND(Tabel1[[#This Row],[Gruppe]]&gt;=610,Tabel1[[#This Row],[Gruppe]]&lt;=765),Tabel1[[#This Row],[Dækmeter]],0)</f>
        <v>0</v>
      </c>
      <c r="L975">
        <v>0</v>
      </c>
      <c r="M975" t="s">
        <v>2</v>
      </c>
      <c r="N975" t="str">
        <f>VLOOKUP($F975,Statistikkoder!$A$2:$C$157,3,FALSE)</f>
        <v>Passager</v>
      </c>
    </row>
    <row r="976" spans="1:14" x14ac:dyDescent="0.2">
      <c r="A976" t="s">
        <v>211</v>
      </c>
      <c r="B976" s="1">
        <v>0.54166666666666663</v>
      </c>
      <c r="C976" t="s">
        <v>0</v>
      </c>
      <c r="D976" t="s">
        <v>1</v>
      </c>
      <c r="E976" t="s">
        <v>192</v>
      </c>
      <c r="F976">
        <v>15</v>
      </c>
      <c r="G976" t="str">
        <f>VLOOKUP(Tabel1[[#This Row],[Gruppe]],Statistikkoder!$A$1:$C$157,2,FALSE)</f>
        <v>    Voksen gående Pendler            </v>
      </c>
      <c r="H976">
        <v>0</v>
      </c>
      <c r="I976">
        <v>1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2</v>
      </c>
      <c r="N976" t="str">
        <f>VLOOKUP($F976,Statistikkoder!$A$2:$C$157,3,FALSE)</f>
        <v>Passager</v>
      </c>
    </row>
    <row r="977" spans="1:14" x14ac:dyDescent="0.2">
      <c r="A977" t="s">
        <v>211</v>
      </c>
      <c r="B977" s="1">
        <v>0.54166666666666663</v>
      </c>
      <c r="C977" t="s">
        <v>0</v>
      </c>
      <c r="D977" t="s">
        <v>1</v>
      </c>
      <c r="E977" t="s">
        <v>192</v>
      </c>
      <c r="F977">
        <v>40</v>
      </c>
      <c r="G977" t="str">
        <f>VLOOKUP(Tabel1[[#This Row],[Gruppe]],Statistikkoder!$A$1:$C$157,2,FALSE)</f>
        <v>    Pensionist gående                </v>
      </c>
      <c r="H977">
        <v>0</v>
      </c>
      <c r="I977">
        <v>3</v>
      </c>
      <c r="J977">
        <v>0</v>
      </c>
      <c r="K977">
        <f>IF(AND(Tabel1[[#This Row],[Gruppe]]&gt;=610,Tabel1[[#This Row],[Gruppe]]&lt;=765),Tabel1[[#This Row],[Dækmeter]],0)</f>
        <v>0</v>
      </c>
      <c r="L977">
        <v>0</v>
      </c>
      <c r="M977" t="s">
        <v>2</v>
      </c>
      <c r="N977" t="str">
        <f>VLOOKUP($F977,Statistikkoder!$A$2:$C$157,3,FALSE)</f>
        <v>Passager</v>
      </c>
    </row>
    <row r="978" spans="1:14" x14ac:dyDescent="0.2">
      <c r="A978" t="s">
        <v>211</v>
      </c>
      <c r="B978" s="1">
        <v>0.54166666666666663</v>
      </c>
      <c r="C978" t="s">
        <v>0</v>
      </c>
      <c r="D978" t="s">
        <v>1</v>
      </c>
      <c r="E978" t="s">
        <v>192</v>
      </c>
      <c r="F978">
        <v>110</v>
      </c>
      <c r="G978" t="str">
        <f>VLOOKUP(Tabel1[[#This Row],[Gruppe]],Statistikkoder!$A$1:$C$157,2,FALSE)</f>
        <v>    Bil &lt; 1,95 m                            </v>
      </c>
      <c r="H978">
        <v>5</v>
      </c>
      <c r="I978">
        <v>8</v>
      </c>
      <c r="J978">
        <v>30</v>
      </c>
      <c r="K978">
        <f>IF(AND(Tabel1[[#This Row],[Gruppe]]&gt;=610,Tabel1[[#This Row],[Gruppe]]&lt;=765),Tabel1[[#This Row],[Dækmeter]],0)</f>
        <v>0</v>
      </c>
      <c r="L978">
        <v>0</v>
      </c>
      <c r="M978" t="s">
        <v>2</v>
      </c>
      <c r="N978" t="str">
        <f>VLOOKUP($F978,Statistikkoder!$A$2:$C$157,3,FALSE)</f>
        <v>Personbil</v>
      </c>
    </row>
    <row r="979" spans="1:14" x14ac:dyDescent="0.2">
      <c r="A979" t="s">
        <v>211</v>
      </c>
      <c r="B979" s="1">
        <v>0.54166666666666663</v>
      </c>
      <c r="C979" t="s">
        <v>0</v>
      </c>
      <c r="D979" t="s">
        <v>1</v>
      </c>
      <c r="E979" t="s">
        <v>192</v>
      </c>
      <c r="F979">
        <v>120</v>
      </c>
      <c r="G979" t="str">
        <f>VLOOKUP(Tabel1[[#This Row],[Gruppe]],Statistikkoder!$A$1:$C$157,2,FALSE)</f>
        <v>    Bil &gt; 1,95 m                            </v>
      </c>
      <c r="H979">
        <v>1</v>
      </c>
      <c r="I979">
        <v>2</v>
      </c>
      <c r="J979">
        <v>6</v>
      </c>
      <c r="K979">
        <f>IF(AND(Tabel1[[#This Row],[Gruppe]]&gt;=610,Tabel1[[#This Row],[Gruppe]]&lt;=765),Tabel1[[#This Row],[Dækmeter]],0)</f>
        <v>0</v>
      </c>
      <c r="L979">
        <v>0</v>
      </c>
      <c r="M979" t="s">
        <v>2</v>
      </c>
      <c r="N979" t="str">
        <f>VLOOKUP($F979,Statistikkoder!$A$2:$C$157,3,FALSE)</f>
        <v>Personbil</v>
      </c>
    </row>
    <row r="980" spans="1:14" x14ac:dyDescent="0.2">
      <c r="A980" t="s">
        <v>211</v>
      </c>
      <c r="B980" s="1">
        <v>0.54166666666666663</v>
      </c>
      <c r="C980" t="s">
        <v>0</v>
      </c>
      <c r="D980" t="s">
        <v>1</v>
      </c>
      <c r="E980" t="s">
        <v>192</v>
      </c>
      <c r="F980">
        <v>730</v>
      </c>
      <c r="G980" t="str">
        <f>VLOOKUP(Tabel1[[#This Row],[Gruppe]],Statistikkoder!$A$1:$C$157,2,FALSE)</f>
        <v>    Sættervogn 17 m. max 40 tons            </v>
      </c>
      <c r="H980">
        <v>2</v>
      </c>
      <c r="I980">
        <v>0</v>
      </c>
      <c r="J980">
        <v>34</v>
      </c>
      <c r="K980">
        <f>IF(AND(Tabel1[[#This Row],[Gruppe]]&gt;=610,Tabel1[[#This Row],[Gruppe]]&lt;=765),Tabel1[[#This Row],[Dækmeter]],0)</f>
        <v>34</v>
      </c>
      <c r="L980">
        <v>0</v>
      </c>
      <c r="M980" t="s">
        <v>2</v>
      </c>
      <c r="N980" t="str">
        <f>VLOOKUP($F980,Statistikkoder!$A$2:$C$157,3,FALSE)</f>
        <v>Sættevogn</v>
      </c>
    </row>
    <row r="981" spans="1:14" x14ac:dyDescent="0.2">
      <c r="A981" t="s">
        <v>211</v>
      </c>
      <c r="B981" s="1">
        <v>0.54166666666666663</v>
      </c>
      <c r="C981" t="s">
        <v>0</v>
      </c>
      <c r="D981" t="s">
        <v>1</v>
      </c>
      <c r="E981" t="s">
        <v>192</v>
      </c>
      <c r="F981">
        <v>945</v>
      </c>
      <c r="G981" t="str">
        <f>VLOOKUP(Tabel1[[#This Row],[Gruppe]],Statistikkoder!$A$1:$C$157,2,FALSE)</f>
        <v xml:space="preserve">    Pendler Bil &lt; 1,95 m                            </v>
      </c>
      <c r="H981">
        <v>1</v>
      </c>
      <c r="I981">
        <v>2</v>
      </c>
      <c r="J981">
        <v>6</v>
      </c>
      <c r="K981">
        <f>IF(AND(Tabel1[[#This Row],[Gruppe]]&gt;=610,Tabel1[[#This Row],[Gruppe]]&lt;=765),Tabel1[[#This Row],[Dækmeter]],0)</f>
        <v>0</v>
      </c>
      <c r="L981">
        <v>0</v>
      </c>
      <c r="M981" t="s">
        <v>2</v>
      </c>
      <c r="N981" t="str">
        <f>VLOOKUP($F981,Statistikkoder!$A$2:$C$157,3,FALSE)</f>
        <v>Personbil</v>
      </c>
    </row>
    <row r="982" spans="1:14" x14ac:dyDescent="0.2">
      <c r="A982" t="s">
        <v>211</v>
      </c>
      <c r="B982" s="1">
        <v>0.54166666666666663</v>
      </c>
      <c r="C982" t="s">
        <v>0</v>
      </c>
      <c r="D982" t="s">
        <v>1</v>
      </c>
      <c r="E982" t="s">
        <v>192</v>
      </c>
      <c r="F982">
        <v>996</v>
      </c>
      <c r="G982" t="str">
        <f>VLOOKUP(Tabel1[[#This Row],[Gruppe]],Statistikkoder!$A$1:$C$157,2,FALSE)</f>
        <v>    Passager i køretøj                            </v>
      </c>
      <c r="H982">
        <v>0</v>
      </c>
      <c r="I982">
        <v>12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2</v>
      </c>
      <c r="N982" t="str">
        <f>VLOOKUP($F982,Statistikkoder!$A$2:$C$157,3,FALSE)</f>
        <v>Passager</v>
      </c>
    </row>
    <row r="983" spans="1:14" x14ac:dyDescent="0.2">
      <c r="A983" t="s">
        <v>211</v>
      </c>
      <c r="B983" s="1">
        <v>0.61458333333333337</v>
      </c>
      <c r="C983" t="s">
        <v>3</v>
      </c>
      <c r="D983" t="s">
        <v>4</v>
      </c>
      <c r="E983" t="s">
        <v>192</v>
      </c>
      <c r="F983">
        <v>10</v>
      </c>
      <c r="G983" t="str">
        <f>VLOOKUP(Tabel1[[#This Row],[Gruppe]],Statistikkoder!$A$1:$C$157,2,FALSE)</f>
        <v>    Voksen gående                    </v>
      </c>
      <c r="H983">
        <v>0</v>
      </c>
      <c r="I983">
        <v>6</v>
      </c>
      <c r="J983">
        <v>0</v>
      </c>
      <c r="K983">
        <f>IF(AND(Tabel1[[#This Row],[Gruppe]]&gt;=610,Tabel1[[#This Row],[Gruppe]]&lt;=765),Tabel1[[#This Row],[Dækmeter]],0)</f>
        <v>0</v>
      </c>
      <c r="L983">
        <v>0</v>
      </c>
      <c r="M983" t="s">
        <v>2</v>
      </c>
      <c r="N983" t="str">
        <f>VLOOKUP($F983,Statistikkoder!$A$2:$C$157,3,FALSE)</f>
        <v>Passager</v>
      </c>
    </row>
    <row r="984" spans="1:14" x14ac:dyDescent="0.2">
      <c r="A984" t="s">
        <v>211</v>
      </c>
      <c r="B984" s="1">
        <v>0.61458333333333337</v>
      </c>
      <c r="C984" t="s">
        <v>3</v>
      </c>
      <c r="D984" t="s">
        <v>4</v>
      </c>
      <c r="E984" t="s">
        <v>192</v>
      </c>
      <c r="F984">
        <v>41</v>
      </c>
      <c r="G984" t="str">
        <f>VLOOKUP(Tabel1[[#This Row],[Gruppe]],Statistikkoder!$A$1:$C$157,2,FALSE)</f>
        <v>    Pensionist gående Pendler        </v>
      </c>
      <c r="H984">
        <v>0</v>
      </c>
      <c r="I984">
        <v>1</v>
      </c>
      <c r="J984">
        <v>0</v>
      </c>
      <c r="K984">
        <f>IF(AND(Tabel1[[#This Row],[Gruppe]]&gt;=610,Tabel1[[#This Row],[Gruppe]]&lt;=765),Tabel1[[#This Row],[Dækmeter]],0)</f>
        <v>0</v>
      </c>
      <c r="L984">
        <v>0</v>
      </c>
      <c r="M984" t="s">
        <v>2</v>
      </c>
      <c r="N984" t="str">
        <f>VLOOKUP($F984,Statistikkoder!$A$2:$C$157,3,FALSE)</f>
        <v>Passager</v>
      </c>
    </row>
    <row r="985" spans="1:14" x14ac:dyDescent="0.2">
      <c r="A985" t="s">
        <v>211</v>
      </c>
      <c r="B985" s="1">
        <v>0.61458333333333337</v>
      </c>
      <c r="C985" t="s">
        <v>3</v>
      </c>
      <c r="D985" t="s">
        <v>4</v>
      </c>
      <c r="E985" t="s">
        <v>192</v>
      </c>
      <c r="F985">
        <v>110</v>
      </c>
      <c r="G985" t="str">
        <f>VLOOKUP(Tabel1[[#This Row],[Gruppe]],Statistikkoder!$A$1:$C$157,2,FALSE)</f>
        <v>    Bil &lt; 1,95 m                            </v>
      </c>
      <c r="H985">
        <v>5</v>
      </c>
      <c r="I985">
        <v>6</v>
      </c>
      <c r="J985">
        <v>30</v>
      </c>
      <c r="K985">
        <f>IF(AND(Tabel1[[#This Row],[Gruppe]]&gt;=610,Tabel1[[#This Row],[Gruppe]]&lt;=765),Tabel1[[#This Row],[Dækmeter]],0)</f>
        <v>0</v>
      </c>
      <c r="L985">
        <v>0</v>
      </c>
      <c r="M985" t="s">
        <v>2</v>
      </c>
      <c r="N985" t="str">
        <f>VLOOKUP($F985,Statistikkoder!$A$2:$C$157,3,FALSE)</f>
        <v>Personbil</v>
      </c>
    </row>
    <row r="986" spans="1:14" x14ac:dyDescent="0.2">
      <c r="A986" t="s">
        <v>211</v>
      </c>
      <c r="B986" s="1">
        <v>0.61458333333333337</v>
      </c>
      <c r="C986" t="s">
        <v>3</v>
      </c>
      <c r="D986" t="s">
        <v>4</v>
      </c>
      <c r="E986" t="s">
        <v>192</v>
      </c>
      <c r="F986">
        <v>115</v>
      </c>
      <c r="G986" t="str">
        <f>VLOOKUP(Tabel1[[#This Row],[Gruppe]],Statistikkoder!$A$1:$C$157,2,FALSE)</f>
        <v>    Bil &lt; 1,95 m med anhænger                </v>
      </c>
      <c r="H986">
        <v>1</v>
      </c>
      <c r="I986">
        <v>2</v>
      </c>
      <c r="J986">
        <v>6</v>
      </c>
      <c r="K986">
        <f>IF(AND(Tabel1[[#This Row],[Gruppe]]&gt;=610,Tabel1[[#This Row],[Gruppe]]&lt;=765),Tabel1[[#This Row],[Dækmeter]],0)</f>
        <v>0</v>
      </c>
      <c r="L986">
        <v>0</v>
      </c>
      <c r="M986" t="s">
        <v>2</v>
      </c>
      <c r="N986" t="str">
        <f>VLOOKUP($F986,Statistikkoder!$A$2:$C$157,3,FALSE)</f>
        <v>Personbil</v>
      </c>
    </row>
    <row r="987" spans="1:14" x14ac:dyDescent="0.2">
      <c r="A987" t="s">
        <v>211</v>
      </c>
      <c r="B987" s="1">
        <v>0.61458333333333337</v>
      </c>
      <c r="C987" t="s">
        <v>3</v>
      </c>
      <c r="D987" t="s">
        <v>4</v>
      </c>
      <c r="E987" t="s">
        <v>192</v>
      </c>
      <c r="F987">
        <v>130</v>
      </c>
      <c r="G987" t="str">
        <f>VLOOKUP(Tabel1[[#This Row],[Gruppe]],Statistikkoder!$A$1:$C$157,2,FALSE)</f>
        <v>    Bil &lt; 1,95 m pensionist                  </v>
      </c>
      <c r="H987">
        <v>4</v>
      </c>
      <c r="I987">
        <v>7</v>
      </c>
      <c r="J987">
        <v>24</v>
      </c>
      <c r="K987">
        <f>IF(AND(Tabel1[[#This Row],[Gruppe]]&gt;=610,Tabel1[[#This Row],[Gruppe]]&lt;=765),Tabel1[[#This Row],[Dækmeter]],0)</f>
        <v>0</v>
      </c>
      <c r="L987">
        <v>0</v>
      </c>
      <c r="M987" t="s">
        <v>2</v>
      </c>
      <c r="N987" t="str">
        <f>VLOOKUP($F987,Statistikkoder!$A$2:$C$157,3,FALSE)</f>
        <v>Personbil</v>
      </c>
    </row>
    <row r="988" spans="1:14" x14ac:dyDescent="0.2">
      <c r="A988" t="s">
        <v>211</v>
      </c>
      <c r="B988" s="1">
        <v>0.61458333333333337</v>
      </c>
      <c r="C988" t="s">
        <v>3</v>
      </c>
      <c r="D988" t="s">
        <v>4</v>
      </c>
      <c r="E988" t="s">
        <v>192</v>
      </c>
      <c r="F988">
        <v>131</v>
      </c>
      <c r="G988" t="str">
        <f>VLOOKUP(Tabel1[[#This Row],[Gruppe]],Statistikkoder!$A$1:$C$157,2,FALSE)</f>
        <v>    Bil &lt; 1,95 m pensionist Pendler          </v>
      </c>
      <c r="H988">
        <v>1</v>
      </c>
      <c r="I988">
        <v>2</v>
      </c>
      <c r="J988">
        <v>6</v>
      </c>
      <c r="K988">
        <f>IF(AND(Tabel1[[#This Row],[Gruppe]]&gt;=610,Tabel1[[#This Row],[Gruppe]]&lt;=765),Tabel1[[#This Row],[Dækmeter]],0)</f>
        <v>0</v>
      </c>
      <c r="L988">
        <v>0</v>
      </c>
      <c r="M988" t="s">
        <v>2</v>
      </c>
      <c r="N988" t="str">
        <f>VLOOKUP($F988,Statistikkoder!$A$2:$C$157,3,FALSE)</f>
        <v>Personbil</v>
      </c>
    </row>
    <row r="989" spans="1:14" x14ac:dyDescent="0.2">
      <c r="A989" t="s">
        <v>211</v>
      </c>
      <c r="B989" s="1">
        <v>0.61458333333333337</v>
      </c>
      <c r="C989" t="s">
        <v>3</v>
      </c>
      <c r="D989" t="s">
        <v>4</v>
      </c>
      <c r="E989" t="s">
        <v>192</v>
      </c>
      <c r="F989">
        <v>730</v>
      </c>
      <c r="G989" t="str">
        <f>VLOOKUP(Tabel1[[#This Row],[Gruppe]],Statistikkoder!$A$1:$C$157,2,FALSE)</f>
        <v>    Sættervogn 17 m. max 40 tons            </v>
      </c>
      <c r="H989">
        <v>2</v>
      </c>
      <c r="I989">
        <v>0</v>
      </c>
      <c r="J989">
        <v>34</v>
      </c>
      <c r="K989">
        <f>IF(AND(Tabel1[[#This Row],[Gruppe]]&gt;=610,Tabel1[[#This Row],[Gruppe]]&lt;=765),Tabel1[[#This Row],[Dækmeter]],0)</f>
        <v>34</v>
      </c>
      <c r="L989">
        <v>0</v>
      </c>
      <c r="M989" t="s">
        <v>2</v>
      </c>
      <c r="N989" t="str">
        <f>VLOOKUP($F989,Statistikkoder!$A$2:$C$157,3,FALSE)</f>
        <v>Sættevogn</v>
      </c>
    </row>
    <row r="990" spans="1:14" x14ac:dyDescent="0.2">
      <c r="A990" t="s">
        <v>211</v>
      </c>
      <c r="B990" s="1">
        <v>0.61458333333333337</v>
      </c>
      <c r="C990" t="s">
        <v>3</v>
      </c>
      <c r="D990" t="s">
        <v>4</v>
      </c>
      <c r="E990" t="s">
        <v>192</v>
      </c>
      <c r="F990">
        <v>945</v>
      </c>
      <c r="G990" t="str">
        <f>VLOOKUP(Tabel1[[#This Row],[Gruppe]],Statistikkoder!$A$1:$C$157,2,FALSE)</f>
        <v xml:space="preserve">    Pendler Bil &lt; 1,95 m                            </v>
      </c>
      <c r="H990">
        <v>15</v>
      </c>
      <c r="I990">
        <v>27</v>
      </c>
      <c r="J990">
        <v>90</v>
      </c>
      <c r="K990">
        <f>IF(AND(Tabel1[[#This Row],[Gruppe]]&gt;=610,Tabel1[[#This Row],[Gruppe]]&lt;=765),Tabel1[[#This Row],[Dækmeter]],0)</f>
        <v>0</v>
      </c>
      <c r="L990">
        <v>0</v>
      </c>
      <c r="M990" t="s">
        <v>2</v>
      </c>
      <c r="N990" t="str">
        <f>VLOOKUP($F990,Statistikkoder!$A$2:$C$157,3,FALSE)</f>
        <v>Personbil</v>
      </c>
    </row>
    <row r="991" spans="1:14" x14ac:dyDescent="0.2">
      <c r="A991" t="s">
        <v>211</v>
      </c>
      <c r="B991" s="1">
        <v>0.61458333333333337</v>
      </c>
      <c r="C991" t="s">
        <v>3</v>
      </c>
      <c r="D991" t="s">
        <v>4</v>
      </c>
      <c r="E991" t="s">
        <v>192</v>
      </c>
      <c r="F991">
        <v>996</v>
      </c>
      <c r="G991" t="str">
        <f>VLOOKUP(Tabel1[[#This Row],[Gruppe]],Statistikkoder!$A$1:$C$157,2,FALSE)</f>
        <v>    Passager i køretøj                            </v>
      </c>
      <c r="H991">
        <v>0</v>
      </c>
      <c r="I991">
        <v>44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2</v>
      </c>
      <c r="N991" t="str">
        <f>VLOOKUP($F991,Statistikkoder!$A$2:$C$157,3,FALSE)</f>
        <v>Passager</v>
      </c>
    </row>
    <row r="992" spans="1:14" x14ac:dyDescent="0.2">
      <c r="A992" t="s">
        <v>211</v>
      </c>
      <c r="B992" s="1">
        <v>0.6875</v>
      </c>
      <c r="C992" t="s">
        <v>0</v>
      </c>
      <c r="D992" t="s">
        <v>1</v>
      </c>
      <c r="E992" t="s">
        <v>192</v>
      </c>
      <c r="F992">
        <v>10</v>
      </c>
      <c r="G992" t="str">
        <f>VLOOKUP(Tabel1[[#This Row],[Gruppe]],Statistikkoder!$A$1:$C$157,2,FALSE)</f>
        <v>    Voksen gående                    </v>
      </c>
      <c r="H992">
        <v>0</v>
      </c>
      <c r="I992">
        <v>6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2</v>
      </c>
      <c r="N992" t="str">
        <f>VLOOKUP($F992,Statistikkoder!$A$2:$C$157,3,FALSE)</f>
        <v>Passager</v>
      </c>
    </row>
    <row r="993" spans="1:14" x14ac:dyDescent="0.2">
      <c r="A993" t="s">
        <v>211</v>
      </c>
      <c r="B993" s="1">
        <v>0.6875</v>
      </c>
      <c r="C993" t="s">
        <v>0</v>
      </c>
      <c r="D993" t="s">
        <v>1</v>
      </c>
      <c r="E993" t="s">
        <v>192</v>
      </c>
      <c r="F993">
        <v>12</v>
      </c>
      <c r="G993" t="str">
        <f>VLOOKUP(Tabel1[[#This Row],[Gruppe]],Statistikkoder!$A$1:$C$157,2,FALSE)</f>
        <v>    Efterskole                        </v>
      </c>
      <c r="H993">
        <v>0</v>
      </c>
      <c r="I993">
        <v>3</v>
      </c>
      <c r="J993">
        <v>0</v>
      </c>
      <c r="K993">
        <f>IF(AND(Tabel1[[#This Row],[Gruppe]]&gt;=610,Tabel1[[#This Row],[Gruppe]]&lt;=765),Tabel1[[#This Row],[Dækmeter]],0)</f>
        <v>0</v>
      </c>
      <c r="L993">
        <v>0</v>
      </c>
      <c r="M993" t="s">
        <v>2</v>
      </c>
      <c r="N993" t="str">
        <f>VLOOKUP($F993,Statistikkoder!$A$2:$C$157,3,FALSE)</f>
        <v>Passager</v>
      </c>
    </row>
    <row r="994" spans="1:14" x14ac:dyDescent="0.2">
      <c r="A994" t="s">
        <v>211</v>
      </c>
      <c r="B994" s="1">
        <v>0.6875</v>
      </c>
      <c r="C994" t="s">
        <v>0</v>
      </c>
      <c r="D994" t="s">
        <v>1</v>
      </c>
      <c r="E994" t="s">
        <v>192</v>
      </c>
      <c r="F994">
        <v>40</v>
      </c>
      <c r="G994" t="str">
        <f>VLOOKUP(Tabel1[[#This Row],[Gruppe]],Statistikkoder!$A$1:$C$157,2,FALSE)</f>
        <v>    Pensionist gående                </v>
      </c>
      <c r="H994">
        <v>0</v>
      </c>
      <c r="I994">
        <v>1</v>
      </c>
      <c r="J994">
        <v>0</v>
      </c>
      <c r="K994">
        <f>IF(AND(Tabel1[[#This Row],[Gruppe]]&gt;=610,Tabel1[[#This Row],[Gruppe]]&lt;=765),Tabel1[[#This Row],[Dækmeter]],0)</f>
        <v>0</v>
      </c>
      <c r="L994">
        <v>0</v>
      </c>
      <c r="M994" t="s">
        <v>2</v>
      </c>
      <c r="N994" t="str">
        <f>VLOOKUP($F994,Statistikkoder!$A$2:$C$157,3,FALSE)</f>
        <v>Passager</v>
      </c>
    </row>
    <row r="995" spans="1:14" x14ac:dyDescent="0.2">
      <c r="A995" t="s">
        <v>211</v>
      </c>
      <c r="B995" s="1">
        <v>0.6875</v>
      </c>
      <c r="C995" t="s">
        <v>0</v>
      </c>
      <c r="D995" t="s">
        <v>1</v>
      </c>
      <c r="E995" t="s">
        <v>192</v>
      </c>
      <c r="F995">
        <v>110</v>
      </c>
      <c r="G995" t="str">
        <f>VLOOKUP(Tabel1[[#This Row],[Gruppe]],Statistikkoder!$A$1:$C$157,2,FALSE)</f>
        <v>    Bil &lt; 1,95 m                            </v>
      </c>
      <c r="H995">
        <v>5</v>
      </c>
      <c r="I995">
        <v>8</v>
      </c>
      <c r="J995">
        <v>30</v>
      </c>
      <c r="K995">
        <f>IF(AND(Tabel1[[#This Row],[Gruppe]]&gt;=610,Tabel1[[#This Row],[Gruppe]]&lt;=765),Tabel1[[#This Row],[Dækmeter]],0)</f>
        <v>0</v>
      </c>
      <c r="L995">
        <v>0</v>
      </c>
      <c r="M995" t="s">
        <v>2</v>
      </c>
      <c r="N995" t="str">
        <f>VLOOKUP($F995,Statistikkoder!$A$2:$C$157,3,FALSE)</f>
        <v>Personbil</v>
      </c>
    </row>
    <row r="996" spans="1:14" x14ac:dyDescent="0.2">
      <c r="A996" t="s">
        <v>211</v>
      </c>
      <c r="B996" s="1">
        <v>0.6875</v>
      </c>
      <c r="C996" t="s">
        <v>0</v>
      </c>
      <c r="D996" t="s">
        <v>1</v>
      </c>
      <c r="E996" t="s">
        <v>192</v>
      </c>
      <c r="F996">
        <v>325</v>
      </c>
      <c r="G996" t="str">
        <f>VLOOKUP(Tabel1[[#This Row],[Gruppe]],Statistikkoder!$A$1:$C$157,2,FALSE)</f>
        <v>    Autocamper &lt;  6 meter pensionist      </v>
      </c>
      <c r="H996">
        <v>1</v>
      </c>
      <c r="I996">
        <v>1</v>
      </c>
      <c r="J996">
        <v>8</v>
      </c>
      <c r="K996">
        <f>IF(AND(Tabel1[[#This Row],[Gruppe]]&gt;=610,Tabel1[[#This Row],[Gruppe]]&lt;=765),Tabel1[[#This Row],[Dækmeter]],0)</f>
        <v>0</v>
      </c>
      <c r="L996">
        <v>0</v>
      </c>
      <c r="M996" t="s">
        <v>2</v>
      </c>
      <c r="N996" t="str">
        <f>VLOOKUP($F996,Statistikkoder!$A$2:$C$157,3,FALSE)</f>
        <v>Autocamper</v>
      </c>
    </row>
    <row r="997" spans="1:14" x14ac:dyDescent="0.2">
      <c r="A997" t="s">
        <v>211</v>
      </c>
      <c r="B997" s="1">
        <v>0.6875</v>
      </c>
      <c r="C997" t="s">
        <v>0</v>
      </c>
      <c r="D997" t="s">
        <v>1</v>
      </c>
      <c r="E997" t="s">
        <v>192</v>
      </c>
      <c r="F997">
        <v>945</v>
      </c>
      <c r="G997" t="str">
        <f>VLOOKUP(Tabel1[[#This Row],[Gruppe]],Statistikkoder!$A$1:$C$157,2,FALSE)</f>
        <v xml:space="preserve">    Pendler Bil &lt; 1,95 m                            </v>
      </c>
      <c r="H997">
        <v>5</v>
      </c>
      <c r="I997">
        <v>8</v>
      </c>
      <c r="J997">
        <v>30</v>
      </c>
      <c r="K997">
        <f>IF(AND(Tabel1[[#This Row],[Gruppe]]&gt;=610,Tabel1[[#This Row],[Gruppe]]&lt;=765),Tabel1[[#This Row],[Dækmeter]],0)</f>
        <v>0</v>
      </c>
      <c r="L997">
        <v>0</v>
      </c>
      <c r="M997" t="s">
        <v>2</v>
      </c>
      <c r="N997" t="str">
        <f>VLOOKUP($F997,Statistikkoder!$A$2:$C$157,3,FALSE)</f>
        <v>Personbil</v>
      </c>
    </row>
    <row r="998" spans="1:14" x14ac:dyDescent="0.2">
      <c r="A998" t="s">
        <v>211</v>
      </c>
      <c r="B998" s="1">
        <v>0.6875</v>
      </c>
      <c r="C998" t="s">
        <v>0</v>
      </c>
      <c r="D998" t="s">
        <v>1</v>
      </c>
      <c r="E998" t="s">
        <v>192</v>
      </c>
      <c r="F998">
        <v>996</v>
      </c>
      <c r="G998" t="str">
        <f>VLOOKUP(Tabel1[[#This Row],[Gruppe]],Statistikkoder!$A$1:$C$157,2,FALSE)</f>
        <v>    Passager i køretøj                            </v>
      </c>
      <c r="H998">
        <v>0</v>
      </c>
      <c r="I998">
        <v>17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2</v>
      </c>
      <c r="N998" t="str">
        <f>VLOOKUP($F998,Statistikkoder!$A$2:$C$157,3,FALSE)</f>
        <v>Passager</v>
      </c>
    </row>
    <row r="999" spans="1:14" x14ac:dyDescent="0.2">
      <c r="A999" t="s">
        <v>211</v>
      </c>
      <c r="B999" s="1">
        <v>0.76041666666666663</v>
      </c>
      <c r="C999" t="s">
        <v>3</v>
      </c>
      <c r="D999" t="s">
        <v>4</v>
      </c>
      <c r="E999" t="s">
        <v>192</v>
      </c>
      <c r="F999">
        <v>10</v>
      </c>
      <c r="G999" t="str">
        <f>VLOOKUP(Tabel1[[#This Row],[Gruppe]],Statistikkoder!$A$1:$C$157,2,FALSE)</f>
        <v>    Voksen gående                    </v>
      </c>
      <c r="H999">
        <v>0</v>
      </c>
      <c r="I999">
        <v>2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2</v>
      </c>
      <c r="N999" t="str">
        <f>VLOOKUP($F999,Statistikkoder!$A$2:$C$157,3,FALSE)</f>
        <v>Passager</v>
      </c>
    </row>
    <row r="1000" spans="1:14" x14ac:dyDescent="0.2">
      <c r="A1000" t="s">
        <v>211</v>
      </c>
      <c r="B1000" s="1">
        <v>0.76041666666666663</v>
      </c>
      <c r="C1000" t="s">
        <v>3</v>
      </c>
      <c r="D1000" t="s">
        <v>4</v>
      </c>
      <c r="E1000" t="s">
        <v>192</v>
      </c>
      <c r="F1000">
        <v>15</v>
      </c>
      <c r="G1000" t="str">
        <f>VLOOKUP(Tabel1[[#This Row],[Gruppe]],Statistikkoder!$A$1:$C$157,2,FALSE)</f>
        <v>    Voksen gående Pendler            </v>
      </c>
      <c r="H1000">
        <v>0</v>
      </c>
      <c r="I1000">
        <v>1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2</v>
      </c>
      <c r="N1000" t="str">
        <f>VLOOKUP($F1000,Statistikkoder!$A$2:$C$157,3,FALSE)</f>
        <v>Passager</v>
      </c>
    </row>
    <row r="1001" spans="1:14" x14ac:dyDescent="0.2">
      <c r="A1001" t="s">
        <v>211</v>
      </c>
      <c r="B1001" s="1">
        <v>0.76041666666666663</v>
      </c>
      <c r="C1001" t="s">
        <v>3</v>
      </c>
      <c r="D1001" t="s">
        <v>4</v>
      </c>
      <c r="E1001" t="s">
        <v>192</v>
      </c>
      <c r="F1001">
        <v>25</v>
      </c>
      <c r="G1001" t="str">
        <f>VLOOKUP(Tabel1[[#This Row],[Gruppe]],Statistikkoder!$A$1:$C$157,2,FALSE)</f>
        <v>    Barn 4-15 år gående              </v>
      </c>
      <c r="H1001">
        <v>0</v>
      </c>
      <c r="I1001">
        <v>1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2</v>
      </c>
      <c r="N1001" t="str">
        <f>VLOOKUP($F1001,Statistikkoder!$A$2:$C$157,3,FALSE)</f>
        <v>Passager</v>
      </c>
    </row>
    <row r="1002" spans="1:14" x14ac:dyDescent="0.2">
      <c r="A1002" t="s">
        <v>211</v>
      </c>
      <c r="B1002" s="1">
        <v>0.76041666666666663</v>
      </c>
      <c r="C1002" t="s">
        <v>3</v>
      </c>
      <c r="D1002" t="s">
        <v>4</v>
      </c>
      <c r="E1002" t="s">
        <v>192</v>
      </c>
      <c r="F1002">
        <v>40</v>
      </c>
      <c r="G1002" t="str">
        <f>VLOOKUP(Tabel1[[#This Row],[Gruppe]],Statistikkoder!$A$1:$C$157,2,FALSE)</f>
        <v>    Pensionist gående                </v>
      </c>
      <c r="H1002">
        <v>0</v>
      </c>
      <c r="I1002">
        <v>1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2</v>
      </c>
      <c r="N1002" t="str">
        <f>VLOOKUP($F1002,Statistikkoder!$A$2:$C$157,3,FALSE)</f>
        <v>Passager</v>
      </c>
    </row>
    <row r="1003" spans="1:14" x14ac:dyDescent="0.2">
      <c r="A1003" t="s">
        <v>211</v>
      </c>
      <c r="B1003" s="1">
        <v>0.76041666666666663</v>
      </c>
      <c r="C1003" t="s">
        <v>3</v>
      </c>
      <c r="D1003" t="s">
        <v>4</v>
      </c>
      <c r="E1003" t="s">
        <v>192</v>
      </c>
      <c r="F1003">
        <v>41</v>
      </c>
      <c r="G1003" t="str">
        <f>VLOOKUP(Tabel1[[#This Row],[Gruppe]],Statistikkoder!$A$1:$C$157,2,FALSE)</f>
        <v>    Pensionist gående Pendler        </v>
      </c>
      <c r="H1003">
        <v>0</v>
      </c>
      <c r="I1003">
        <v>1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2</v>
      </c>
      <c r="N1003" t="str">
        <f>VLOOKUP($F1003,Statistikkoder!$A$2:$C$157,3,FALSE)</f>
        <v>Passager</v>
      </c>
    </row>
    <row r="1004" spans="1:14" x14ac:dyDescent="0.2">
      <c r="A1004" t="s">
        <v>211</v>
      </c>
      <c r="B1004" s="1">
        <v>0.76041666666666663</v>
      </c>
      <c r="C1004" t="s">
        <v>3</v>
      </c>
      <c r="D1004" t="s">
        <v>4</v>
      </c>
      <c r="E1004" t="s">
        <v>192</v>
      </c>
      <c r="F1004">
        <v>110</v>
      </c>
      <c r="G1004" t="str">
        <f>VLOOKUP(Tabel1[[#This Row],[Gruppe]],Statistikkoder!$A$1:$C$157,2,FALSE)</f>
        <v>    Bil &lt; 1,95 m                            </v>
      </c>
      <c r="H1004">
        <v>3</v>
      </c>
      <c r="I1004">
        <v>8</v>
      </c>
      <c r="J1004">
        <v>18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2</v>
      </c>
      <c r="N1004" t="str">
        <f>VLOOKUP($F1004,Statistikkoder!$A$2:$C$157,3,FALSE)</f>
        <v>Personbil</v>
      </c>
    </row>
    <row r="1005" spans="1:14" x14ac:dyDescent="0.2">
      <c r="A1005" t="s">
        <v>211</v>
      </c>
      <c r="B1005" s="1">
        <v>0.76041666666666663</v>
      </c>
      <c r="C1005" t="s">
        <v>3</v>
      </c>
      <c r="D1005" t="s">
        <v>4</v>
      </c>
      <c r="E1005" t="s">
        <v>192</v>
      </c>
      <c r="F1005">
        <v>730</v>
      </c>
      <c r="G1005" t="str">
        <f>VLOOKUP(Tabel1[[#This Row],[Gruppe]],Statistikkoder!$A$1:$C$157,2,FALSE)</f>
        <v>    Sættervogn 17 m. max 40 tons            </v>
      </c>
      <c r="H1005">
        <v>1</v>
      </c>
      <c r="I1005">
        <v>0</v>
      </c>
      <c r="J1005">
        <v>17</v>
      </c>
      <c r="K1005">
        <f>IF(AND(Tabel1[[#This Row],[Gruppe]]&gt;=610,Tabel1[[#This Row],[Gruppe]]&lt;=765),Tabel1[[#This Row],[Dækmeter]],0)</f>
        <v>17</v>
      </c>
      <c r="L1005">
        <v>0</v>
      </c>
      <c r="M1005" t="s">
        <v>2</v>
      </c>
      <c r="N1005" t="str">
        <f>VLOOKUP($F1005,Statistikkoder!$A$2:$C$157,3,FALSE)</f>
        <v>Sættevogn</v>
      </c>
    </row>
    <row r="1006" spans="1:14" x14ac:dyDescent="0.2">
      <c r="A1006" t="s">
        <v>211</v>
      </c>
      <c r="B1006" s="1">
        <v>0.76041666666666663</v>
      </c>
      <c r="C1006" t="s">
        <v>3</v>
      </c>
      <c r="D1006" t="s">
        <v>4</v>
      </c>
      <c r="E1006" t="s">
        <v>192</v>
      </c>
      <c r="F1006">
        <v>945</v>
      </c>
      <c r="G1006" t="str">
        <f>VLOOKUP(Tabel1[[#This Row],[Gruppe]],Statistikkoder!$A$1:$C$157,2,FALSE)</f>
        <v xml:space="preserve">    Pendler Bil &lt; 1,95 m                            </v>
      </c>
      <c r="H1006">
        <v>5</v>
      </c>
      <c r="I1006">
        <v>10</v>
      </c>
      <c r="J1006">
        <v>30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2</v>
      </c>
      <c r="N1006" t="str">
        <f>VLOOKUP($F1006,Statistikkoder!$A$2:$C$157,3,FALSE)</f>
        <v>Personbil</v>
      </c>
    </row>
    <row r="1007" spans="1:14" x14ac:dyDescent="0.2">
      <c r="A1007" t="s">
        <v>211</v>
      </c>
      <c r="B1007" s="1">
        <v>0.76041666666666663</v>
      </c>
      <c r="C1007" t="s">
        <v>3</v>
      </c>
      <c r="D1007" t="s">
        <v>4</v>
      </c>
      <c r="E1007" t="s">
        <v>192</v>
      </c>
      <c r="F1007">
        <v>996</v>
      </c>
      <c r="G1007" t="str">
        <f>VLOOKUP(Tabel1[[#This Row],[Gruppe]],Statistikkoder!$A$1:$C$157,2,FALSE)</f>
        <v>    Passager i køretøj                            </v>
      </c>
      <c r="H1007">
        <v>0</v>
      </c>
      <c r="I1007">
        <v>18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2</v>
      </c>
      <c r="N1007" t="str">
        <f>VLOOKUP($F1007,Statistikkoder!$A$2:$C$157,3,FALSE)</f>
        <v>Passager</v>
      </c>
    </row>
    <row r="1008" spans="1:14" x14ac:dyDescent="0.2">
      <c r="A1008" t="s">
        <v>212</v>
      </c>
      <c r="B1008" s="1">
        <v>0.25</v>
      </c>
      <c r="C1008" t="s">
        <v>0</v>
      </c>
      <c r="D1008" t="s">
        <v>1</v>
      </c>
      <c r="E1008" t="s">
        <v>192</v>
      </c>
      <c r="F1008">
        <v>10</v>
      </c>
      <c r="G1008" t="str">
        <f>VLOOKUP(Tabel1[[#This Row],[Gruppe]],Statistikkoder!$A$1:$C$157,2,FALSE)</f>
        <v>    Voksen gående                    </v>
      </c>
      <c r="H1008">
        <v>0</v>
      </c>
      <c r="I1008">
        <v>4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2</v>
      </c>
      <c r="N1008" t="str">
        <f>VLOOKUP($F1008,Statistikkoder!$A$2:$C$157,3,FALSE)</f>
        <v>Passager</v>
      </c>
    </row>
    <row r="1009" spans="1:14" x14ac:dyDescent="0.2">
      <c r="A1009" t="s">
        <v>212</v>
      </c>
      <c r="B1009" s="1">
        <v>0.25</v>
      </c>
      <c r="C1009" t="s">
        <v>0</v>
      </c>
      <c r="D1009" t="s">
        <v>1</v>
      </c>
      <c r="E1009" t="s">
        <v>192</v>
      </c>
      <c r="F1009">
        <v>40</v>
      </c>
      <c r="G1009" t="str">
        <f>VLOOKUP(Tabel1[[#This Row],[Gruppe]],Statistikkoder!$A$1:$C$157,2,FALSE)</f>
        <v>    Pensionist gående                </v>
      </c>
      <c r="H1009">
        <v>0</v>
      </c>
      <c r="I1009">
        <v>1</v>
      </c>
      <c r="J1009">
        <v>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2</v>
      </c>
      <c r="N1009" t="str">
        <f>VLOOKUP($F1009,Statistikkoder!$A$2:$C$157,3,FALSE)</f>
        <v>Passager</v>
      </c>
    </row>
    <row r="1010" spans="1:14" x14ac:dyDescent="0.2">
      <c r="A1010" t="s">
        <v>212</v>
      </c>
      <c r="B1010" s="1">
        <v>0.25</v>
      </c>
      <c r="C1010" t="s">
        <v>0</v>
      </c>
      <c r="D1010" t="s">
        <v>1</v>
      </c>
      <c r="E1010" t="s">
        <v>192</v>
      </c>
      <c r="F1010">
        <v>110</v>
      </c>
      <c r="G1010" t="str">
        <f>VLOOKUP(Tabel1[[#This Row],[Gruppe]],Statistikkoder!$A$1:$C$157,2,FALSE)</f>
        <v>    Bil &lt; 1,95 m                            </v>
      </c>
      <c r="H1010">
        <v>5</v>
      </c>
      <c r="I1010">
        <v>16</v>
      </c>
      <c r="J1010">
        <v>30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2</v>
      </c>
      <c r="N1010" t="str">
        <f>VLOOKUP($F1010,Statistikkoder!$A$2:$C$157,3,FALSE)</f>
        <v>Personbil</v>
      </c>
    </row>
    <row r="1011" spans="1:14" x14ac:dyDescent="0.2">
      <c r="A1011" t="s">
        <v>212</v>
      </c>
      <c r="B1011" s="1">
        <v>0.25</v>
      </c>
      <c r="C1011" t="s">
        <v>0</v>
      </c>
      <c r="D1011" t="s">
        <v>1</v>
      </c>
      <c r="E1011" t="s">
        <v>192</v>
      </c>
      <c r="F1011">
        <v>130</v>
      </c>
      <c r="G1011" t="str">
        <f>VLOOKUP(Tabel1[[#This Row],[Gruppe]],Statistikkoder!$A$1:$C$157,2,FALSE)</f>
        <v>    Bil &lt; 1,95 m pensionist                  </v>
      </c>
      <c r="H1011">
        <v>2</v>
      </c>
      <c r="I1011">
        <v>3</v>
      </c>
      <c r="J1011">
        <v>12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2</v>
      </c>
      <c r="N1011" t="str">
        <f>VLOOKUP($F1011,Statistikkoder!$A$2:$C$157,3,FALSE)</f>
        <v>Personbil</v>
      </c>
    </row>
    <row r="1012" spans="1:14" x14ac:dyDescent="0.2">
      <c r="A1012" t="s">
        <v>212</v>
      </c>
      <c r="B1012" s="1">
        <v>0.25</v>
      </c>
      <c r="C1012" t="s">
        <v>0</v>
      </c>
      <c r="D1012" t="s">
        <v>1</v>
      </c>
      <c r="E1012" t="s">
        <v>192</v>
      </c>
      <c r="F1012">
        <v>309</v>
      </c>
      <c r="G1012" t="str">
        <f>VLOOKUP(Tabel1[[#This Row],[Gruppe]],Statistikkoder!$A$1:$C$157,2,FALSE)</f>
        <v>    Autocamper &lt;  6 meter                </v>
      </c>
      <c r="H1012">
        <v>1</v>
      </c>
      <c r="I1012">
        <v>9</v>
      </c>
      <c r="J1012">
        <v>6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2</v>
      </c>
      <c r="N1012" t="str">
        <f>VLOOKUP($F1012,Statistikkoder!$A$2:$C$157,3,FALSE)</f>
        <v>Autocamper</v>
      </c>
    </row>
    <row r="1013" spans="1:14" x14ac:dyDescent="0.2">
      <c r="A1013" t="s">
        <v>212</v>
      </c>
      <c r="B1013" s="1">
        <v>0.25</v>
      </c>
      <c r="C1013" t="s">
        <v>0</v>
      </c>
      <c r="D1013" t="s">
        <v>1</v>
      </c>
      <c r="E1013" t="s">
        <v>192</v>
      </c>
      <c r="F1013">
        <v>945</v>
      </c>
      <c r="G1013" t="str">
        <f>VLOOKUP(Tabel1[[#This Row],[Gruppe]],Statistikkoder!$A$1:$C$157,2,FALSE)</f>
        <v xml:space="preserve">    Pendler Bil &lt; 1,95 m                            </v>
      </c>
      <c r="H1013">
        <v>5</v>
      </c>
      <c r="I1013">
        <v>5</v>
      </c>
      <c r="J1013">
        <v>30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2</v>
      </c>
      <c r="N1013" t="str">
        <f>VLOOKUP($F1013,Statistikkoder!$A$2:$C$157,3,FALSE)</f>
        <v>Personbil</v>
      </c>
    </row>
    <row r="1014" spans="1:14" x14ac:dyDescent="0.2">
      <c r="A1014" t="s">
        <v>212</v>
      </c>
      <c r="B1014" s="1">
        <v>0.25</v>
      </c>
      <c r="C1014" t="s">
        <v>0</v>
      </c>
      <c r="D1014" t="s">
        <v>1</v>
      </c>
      <c r="E1014" t="s">
        <v>192</v>
      </c>
      <c r="F1014">
        <v>996</v>
      </c>
      <c r="G1014" t="str">
        <f>VLOOKUP(Tabel1[[#This Row],[Gruppe]],Statistikkoder!$A$1:$C$157,2,FALSE)</f>
        <v>    Passager i køretøj                            </v>
      </c>
      <c r="H1014">
        <v>0</v>
      </c>
      <c r="I1014">
        <v>33</v>
      </c>
      <c r="J1014">
        <v>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2</v>
      </c>
      <c r="N1014" t="str">
        <f>VLOOKUP($F1014,Statistikkoder!$A$2:$C$157,3,FALSE)</f>
        <v>Passager</v>
      </c>
    </row>
    <row r="1015" spans="1:14" x14ac:dyDescent="0.2">
      <c r="A1015" t="s">
        <v>212</v>
      </c>
      <c r="B1015" s="1">
        <v>0.32291666666666669</v>
      </c>
      <c r="C1015" t="s">
        <v>3</v>
      </c>
      <c r="D1015" t="s">
        <v>4</v>
      </c>
      <c r="E1015" t="s">
        <v>192</v>
      </c>
      <c r="F1015">
        <v>10</v>
      </c>
      <c r="G1015" t="str">
        <f>VLOOKUP(Tabel1[[#This Row],[Gruppe]],Statistikkoder!$A$1:$C$157,2,FALSE)</f>
        <v>    Voksen gående                    </v>
      </c>
      <c r="H1015">
        <v>0</v>
      </c>
      <c r="I1015">
        <v>3</v>
      </c>
      <c r="J1015">
        <v>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2</v>
      </c>
      <c r="N1015" t="str">
        <f>VLOOKUP($F1015,Statistikkoder!$A$2:$C$157,3,FALSE)</f>
        <v>Passager</v>
      </c>
    </row>
    <row r="1016" spans="1:14" x14ac:dyDescent="0.2">
      <c r="A1016" t="s">
        <v>212</v>
      </c>
      <c r="B1016" s="1">
        <v>0.32291666666666669</v>
      </c>
      <c r="C1016" t="s">
        <v>3</v>
      </c>
      <c r="D1016" t="s">
        <v>4</v>
      </c>
      <c r="E1016" t="s">
        <v>192</v>
      </c>
      <c r="F1016">
        <v>110</v>
      </c>
      <c r="G1016" t="str">
        <f>VLOOKUP(Tabel1[[#This Row],[Gruppe]],Statistikkoder!$A$1:$C$157,2,FALSE)</f>
        <v>    Bil &lt; 1,95 m                            </v>
      </c>
      <c r="H1016">
        <v>9</v>
      </c>
      <c r="I1016">
        <v>17</v>
      </c>
      <c r="J1016">
        <v>54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2</v>
      </c>
      <c r="N1016" t="str">
        <f>VLOOKUP($F1016,Statistikkoder!$A$2:$C$157,3,FALSE)</f>
        <v>Personbil</v>
      </c>
    </row>
    <row r="1017" spans="1:14" x14ac:dyDescent="0.2">
      <c r="A1017" t="s">
        <v>212</v>
      </c>
      <c r="B1017" s="1">
        <v>0.32291666666666669</v>
      </c>
      <c r="C1017" t="s">
        <v>3</v>
      </c>
      <c r="D1017" t="s">
        <v>4</v>
      </c>
      <c r="E1017" t="s">
        <v>192</v>
      </c>
      <c r="F1017">
        <v>130</v>
      </c>
      <c r="G1017" t="str">
        <f>VLOOKUP(Tabel1[[#This Row],[Gruppe]],Statistikkoder!$A$1:$C$157,2,FALSE)</f>
        <v>    Bil &lt; 1,95 m pensionist                  </v>
      </c>
      <c r="H1017">
        <v>2</v>
      </c>
      <c r="I1017">
        <v>2</v>
      </c>
      <c r="J1017">
        <v>12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2</v>
      </c>
      <c r="N1017" t="str">
        <f>VLOOKUP($F1017,Statistikkoder!$A$2:$C$157,3,FALSE)</f>
        <v>Personbil</v>
      </c>
    </row>
    <row r="1018" spans="1:14" x14ac:dyDescent="0.2">
      <c r="A1018" t="s">
        <v>212</v>
      </c>
      <c r="B1018" s="1">
        <v>0.32291666666666669</v>
      </c>
      <c r="C1018" t="s">
        <v>3</v>
      </c>
      <c r="D1018" t="s">
        <v>4</v>
      </c>
      <c r="E1018" t="s">
        <v>192</v>
      </c>
      <c r="F1018">
        <v>945</v>
      </c>
      <c r="G1018" t="str">
        <f>VLOOKUP(Tabel1[[#This Row],[Gruppe]],Statistikkoder!$A$1:$C$157,2,FALSE)</f>
        <v xml:space="preserve">    Pendler Bil &lt; 1,95 m                            </v>
      </c>
      <c r="H1018">
        <v>2</v>
      </c>
      <c r="I1018">
        <v>2</v>
      </c>
      <c r="J1018">
        <v>12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2</v>
      </c>
      <c r="N1018" t="str">
        <f>VLOOKUP($F1018,Statistikkoder!$A$2:$C$157,3,FALSE)</f>
        <v>Personbil</v>
      </c>
    </row>
    <row r="1019" spans="1:14" x14ac:dyDescent="0.2">
      <c r="A1019" t="s">
        <v>212</v>
      </c>
      <c r="B1019" s="1">
        <v>0.32291666666666669</v>
      </c>
      <c r="C1019" t="s">
        <v>3</v>
      </c>
      <c r="D1019" t="s">
        <v>4</v>
      </c>
      <c r="E1019" t="s">
        <v>192</v>
      </c>
      <c r="F1019">
        <v>996</v>
      </c>
      <c r="G1019" t="str">
        <f>VLOOKUP(Tabel1[[#This Row],[Gruppe]],Statistikkoder!$A$1:$C$157,2,FALSE)</f>
        <v>    Passager i køretøj                            </v>
      </c>
      <c r="H1019">
        <v>0</v>
      </c>
      <c r="I1019">
        <v>21</v>
      </c>
      <c r="J1019">
        <v>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2</v>
      </c>
      <c r="N1019" t="str">
        <f>VLOOKUP($F1019,Statistikkoder!$A$2:$C$157,3,FALSE)</f>
        <v>Passager</v>
      </c>
    </row>
    <row r="1020" spans="1:14" x14ac:dyDescent="0.2">
      <c r="A1020" t="s">
        <v>212</v>
      </c>
      <c r="B1020" s="1">
        <v>0.54166666666666663</v>
      </c>
      <c r="C1020" t="s">
        <v>0</v>
      </c>
      <c r="D1020" t="s">
        <v>1</v>
      </c>
      <c r="E1020" t="s">
        <v>192</v>
      </c>
      <c r="F1020">
        <v>10</v>
      </c>
      <c r="G1020" t="str">
        <f>VLOOKUP(Tabel1[[#This Row],[Gruppe]],Statistikkoder!$A$1:$C$157,2,FALSE)</f>
        <v>    Voksen gående                    </v>
      </c>
      <c r="H1020">
        <v>0</v>
      </c>
      <c r="I1020">
        <v>4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2</v>
      </c>
      <c r="N1020" t="str">
        <f>VLOOKUP($F1020,Statistikkoder!$A$2:$C$157,3,FALSE)</f>
        <v>Passager</v>
      </c>
    </row>
    <row r="1021" spans="1:14" x14ac:dyDescent="0.2">
      <c r="A1021" t="s">
        <v>212</v>
      </c>
      <c r="B1021" s="1">
        <v>0.54166666666666663</v>
      </c>
      <c r="C1021" t="s">
        <v>0</v>
      </c>
      <c r="D1021" t="s">
        <v>1</v>
      </c>
      <c r="E1021" t="s">
        <v>192</v>
      </c>
      <c r="F1021">
        <v>12</v>
      </c>
      <c r="G1021" t="str">
        <f>VLOOKUP(Tabel1[[#This Row],[Gruppe]],Statistikkoder!$A$1:$C$157,2,FALSE)</f>
        <v>    Efterskole                        </v>
      </c>
      <c r="H1021">
        <v>0</v>
      </c>
      <c r="I1021">
        <v>12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2</v>
      </c>
      <c r="N1021" t="str">
        <f>VLOOKUP($F1021,Statistikkoder!$A$2:$C$157,3,FALSE)</f>
        <v>Passager</v>
      </c>
    </row>
    <row r="1022" spans="1:14" x14ac:dyDescent="0.2">
      <c r="A1022" t="s">
        <v>212</v>
      </c>
      <c r="B1022" s="1">
        <v>0.54166666666666663</v>
      </c>
      <c r="C1022" t="s">
        <v>0</v>
      </c>
      <c r="D1022" t="s">
        <v>1</v>
      </c>
      <c r="E1022" t="s">
        <v>192</v>
      </c>
      <c r="F1022">
        <v>40</v>
      </c>
      <c r="G1022" t="str">
        <f>VLOOKUP(Tabel1[[#This Row],[Gruppe]],Statistikkoder!$A$1:$C$157,2,FALSE)</f>
        <v>    Pensionist gående                </v>
      </c>
      <c r="H1022">
        <v>0</v>
      </c>
      <c r="I1022">
        <v>1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2</v>
      </c>
      <c r="N1022" t="str">
        <f>VLOOKUP($F1022,Statistikkoder!$A$2:$C$157,3,FALSE)</f>
        <v>Passager</v>
      </c>
    </row>
    <row r="1023" spans="1:14" x14ac:dyDescent="0.2">
      <c r="A1023" t="s">
        <v>212</v>
      </c>
      <c r="B1023" s="1">
        <v>0.54166666666666663</v>
      </c>
      <c r="C1023" t="s">
        <v>0</v>
      </c>
      <c r="D1023" t="s">
        <v>1</v>
      </c>
      <c r="E1023" t="s">
        <v>192</v>
      </c>
      <c r="F1023">
        <v>110</v>
      </c>
      <c r="G1023" t="str">
        <f>VLOOKUP(Tabel1[[#This Row],[Gruppe]],Statistikkoder!$A$1:$C$157,2,FALSE)</f>
        <v>    Bil &lt; 1,95 m                            </v>
      </c>
      <c r="H1023">
        <v>7</v>
      </c>
      <c r="I1023">
        <v>19</v>
      </c>
      <c r="J1023">
        <v>42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2</v>
      </c>
      <c r="N1023" t="str">
        <f>VLOOKUP($F1023,Statistikkoder!$A$2:$C$157,3,FALSE)</f>
        <v>Personbil</v>
      </c>
    </row>
    <row r="1024" spans="1:14" x14ac:dyDescent="0.2">
      <c r="A1024" t="s">
        <v>212</v>
      </c>
      <c r="B1024" s="1">
        <v>0.54166666666666663</v>
      </c>
      <c r="C1024" t="s">
        <v>0</v>
      </c>
      <c r="D1024" t="s">
        <v>1</v>
      </c>
      <c r="E1024" t="s">
        <v>192</v>
      </c>
      <c r="F1024">
        <v>130</v>
      </c>
      <c r="G1024" t="str">
        <f>VLOOKUP(Tabel1[[#This Row],[Gruppe]],Statistikkoder!$A$1:$C$157,2,FALSE)</f>
        <v>    Bil &lt; 1,95 m pensionist                  </v>
      </c>
      <c r="H1024">
        <v>1</v>
      </c>
      <c r="I1024">
        <v>1</v>
      </c>
      <c r="J1024">
        <v>6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2</v>
      </c>
      <c r="N1024" t="str">
        <f>VLOOKUP($F1024,Statistikkoder!$A$2:$C$157,3,FALSE)</f>
        <v>Personbil</v>
      </c>
    </row>
    <row r="1025" spans="1:14" x14ac:dyDescent="0.2">
      <c r="A1025" t="s">
        <v>212</v>
      </c>
      <c r="B1025" s="1">
        <v>0.54166666666666663</v>
      </c>
      <c r="C1025" t="s">
        <v>0</v>
      </c>
      <c r="D1025" t="s">
        <v>1</v>
      </c>
      <c r="E1025" t="s">
        <v>192</v>
      </c>
      <c r="F1025">
        <v>730</v>
      </c>
      <c r="G1025" t="str">
        <f>VLOOKUP(Tabel1[[#This Row],[Gruppe]],Statistikkoder!$A$1:$C$157,2,FALSE)</f>
        <v>    Sættervogn 17 m. max 40 tons            </v>
      </c>
      <c r="H1025">
        <v>1</v>
      </c>
      <c r="I1025">
        <v>0</v>
      </c>
      <c r="J1025">
        <v>17</v>
      </c>
      <c r="K1025">
        <f>IF(AND(Tabel1[[#This Row],[Gruppe]]&gt;=610,Tabel1[[#This Row],[Gruppe]]&lt;=765),Tabel1[[#This Row],[Dækmeter]],0)</f>
        <v>17</v>
      </c>
      <c r="L1025">
        <v>0</v>
      </c>
      <c r="M1025" t="s">
        <v>2</v>
      </c>
      <c r="N1025" t="str">
        <f>VLOOKUP($F1025,Statistikkoder!$A$2:$C$157,3,FALSE)</f>
        <v>Sættevogn</v>
      </c>
    </row>
    <row r="1026" spans="1:14" x14ac:dyDescent="0.2">
      <c r="A1026" t="s">
        <v>212</v>
      </c>
      <c r="B1026" s="1">
        <v>0.54166666666666663</v>
      </c>
      <c r="C1026" t="s">
        <v>0</v>
      </c>
      <c r="D1026" t="s">
        <v>1</v>
      </c>
      <c r="E1026" t="s">
        <v>192</v>
      </c>
      <c r="F1026">
        <v>945</v>
      </c>
      <c r="G1026" t="str">
        <f>VLOOKUP(Tabel1[[#This Row],[Gruppe]],Statistikkoder!$A$1:$C$157,2,FALSE)</f>
        <v xml:space="preserve">    Pendler Bil &lt; 1,95 m                            </v>
      </c>
      <c r="H1026">
        <v>5</v>
      </c>
      <c r="I1026">
        <v>6</v>
      </c>
      <c r="J1026">
        <v>30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2</v>
      </c>
      <c r="N1026" t="str">
        <f>VLOOKUP($F1026,Statistikkoder!$A$2:$C$157,3,FALSE)</f>
        <v>Personbil</v>
      </c>
    </row>
    <row r="1027" spans="1:14" x14ac:dyDescent="0.2">
      <c r="A1027" t="s">
        <v>212</v>
      </c>
      <c r="B1027" s="1">
        <v>0.54166666666666663</v>
      </c>
      <c r="C1027" t="s">
        <v>0</v>
      </c>
      <c r="D1027" t="s">
        <v>1</v>
      </c>
      <c r="E1027" t="s">
        <v>192</v>
      </c>
      <c r="F1027">
        <v>996</v>
      </c>
      <c r="G1027" t="str">
        <f>VLOOKUP(Tabel1[[#This Row],[Gruppe]],Statistikkoder!$A$1:$C$157,2,FALSE)</f>
        <v>    Passager i køretøj                            </v>
      </c>
      <c r="H1027">
        <v>0</v>
      </c>
      <c r="I1027">
        <v>26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2</v>
      </c>
      <c r="N1027" t="str">
        <f>VLOOKUP($F1027,Statistikkoder!$A$2:$C$157,3,FALSE)</f>
        <v>Passager</v>
      </c>
    </row>
    <row r="1028" spans="1:14" x14ac:dyDescent="0.2">
      <c r="A1028" t="s">
        <v>212</v>
      </c>
      <c r="B1028" s="1">
        <v>0.61458333333333337</v>
      </c>
      <c r="C1028" t="s">
        <v>3</v>
      </c>
      <c r="D1028" t="s">
        <v>4</v>
      </c>
      <c r="E1028" t="s">
        <v>192</v>
      </c>
      <c r="F1028">
        <v>10</v>
      </c>
      <c r="G1028" t="str">
        <f>VLOOKUP(Tabel1[[#This Row],[Gruppe]],Statistikkoder!$A$1:$C$157,2,FALSE)</f>
        <v>    Voksen gående                    </v>
      </c>
      <c r="H1028">
        <v>0</v>
      </c>
      <c r="I1028">
        <v>6</v>
      </c>
      <c r="J1028">
        <v>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2</v>
      </c>
      <c r="N1028" t="str">
        <f>VLOOKUP($F1028,Statistikkoder!$A$2:$C$157,3,FALSE)</f>
        <v>Passager</v>
      </c>
    </row>
    <row r="1029" spans="1:14" x14ac:dyDescent="0.2">
      <c r="A1029" t="s">
        <v>212</v>
      </c>
      <c r="B1029" s="1">
        <v>0.61458333333333337</v>
      </c>
      <c r="C1029" t="s">
        <v>3</v>
      </c>
      <c r="D1029" t="s">
        <v>4</v>
      </c>
      <c r="E1029" t="s">
        <v>192</v>
      </c>
      <c r="F1029">
        <v>15</v>
      </c>
      <c r="G1029" t="str">
        <f>VLOOKUP(Tabel1[[#This Row],[Gruppe]],Statistikkoder!$A$1:$C$157,2,FALSE)</f>
        <v>    Voksen gående Pendler            </v>
      </c>
      <c r="H1029">
        <v>0</v>
      </c>
      <c r="I1029">
        <v>2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2</v>
      </c>
      <c r="N1029" t="str">
        <f>VLOOKUP($F1029,Statistikkoder!$A$2:$C$157,3,FALSE)</f>
        <v>Passager</v>
      </c>
    </row>
    <row r="1030" spans="1:14" x14ac:dyDescent="0.2">
      <c r="A1030" t="s">
        <v>212</v>
      </c>
      <c r="B1030" s="1">
        <v>0.61458333333333337</v>
      </c>
      <c r="C1030" t="s">
        <v>3</v>
      </c>
      <c r="D1030" t="s">
        <v>4</v>
      </c>
      <c r="E1030" t="s">
        <v>192</v>
      </c>
      <c r="F1030">
        <v>31</v>
      </c>
      <c r="G1030" t="str">
        <f>VLOOKUP(Tabel1[[#This Row],[Gruppe]],Statistikkoder!$A$1:$C$157,2,FALSE)</f>
        <v>    Barn  0-3 år gående              </v>
      </c>
      <c r="H1030">
        <v>0</v>
      </c>
      <c r="I1030">
        <v>1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2</v>
      </c>
      <c r="N1030" t="str">
        <f>VLOOKUP($F1030,Statistikkoder!$A$2:$C$157,3,FALSE)</f>
        <v>Passager</v>
      </c>
    </row>
    <row r="1031" spans="1:14" x14ac:dyDescent="0.2">
      <c r="A1031" t="s">
        <v>212</v>
      </c>
      <c r="B1031" s="1">
        <v>0.61458333333333337</v>
      </c>
      <c r="C1031" t="s">
        <v>3</v>
      </c>
      <c r="D1031" t="s">
        <v>4</v>
      </c>
      <c r="E1031" t="s">
        <v>192</v>
      </c>
      <c r="F1031">
        <v>40</v>
      </c>
      <c r="G1031" t="str">
        <f>VLOOKUP(Tabel1[[#This Row],[Gruppe]],Statistikkoder!$A$1:$C$157,2,FALSE)</f>
        <v>    Pensionist gående                </v>
      </c>
      <c r="H1031">
        <v>0</v>
      </c>
      <c r="I1031">
        <v>3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2</v>
      </c>
      <c r="N1031" t="str">
        <f>VLOOKUP($F1031,Statistikkoder!$A$2:$C$157,3,FALSE)</f>
        <v>Passager</v>
      </c>
    </row>
    <row r="1032" spans="1:14" x14ac:dyDescent="0.2">
      <c r="A1032" t="s">
        <v>212</v>
      </c>
      <c r="B1032" s="1">
        <v>0.61458333333333337</v>
      </c>
      <c r="C1032" t="s">
        <v>3</v>
      </c>
      <c r="D1032" t="s">
        <v>4</v>
      </c>
      <c r="E1032" t="s">
        <v>192</v>
      </c>
      <c r="F1032">
        <v>110</v>
      </c>
      <c r="G1032" t="str">
        <f>VLOOKUP(Tabel1[[#This Row],[Gruppe]],Statistikkoder!$A$1:$C$157,2,FALSE)</f>
        <v>    Bil &lt; 1,95 m                            </v>
      </c>
      <c r="H1032">
        <v>11</v>
      </c>
      <c r="I1032">
        <v>23</v>
      </c>
      <c r="J1032">
        <v>66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2</v>
      </c>
      <c r="N1032" t="str">
        <f>VLOOKUP($F1032,Statistikkoder!$A$2:$C$157,3,FALSE)</f>
        <v>Personbil</v>
      </c>
    </row>
    <row r="1033" spans="1:14" x14ac:dyDescent="0.2">
      <c r="A1033" t="s">
        <v>212</v>
      </c>
      <c r="B1033" s="1">
        <v>0.61458333333333337</v>
      </c>
      <c r="C1033" t="s">
        <v>3</v>
      </c>
      <c r="D1033" t="s">
        <v>4</v>
      </c>
      <c r="E1033" t="s">
        <v>192</v>
      </c>
      <c r="F1033">
        <v>130</v>
      </c>
      <c r="G1033" t="str">
        <f>VLOOKUP(Tabel1[[#This Row],[Gruppe]],Statistikkoder!$A$1:$C$157,2,FALSE)</f>
        <v>    Bil &lt; 1,95 m pensionist                  </v>
      </c>
      <c r="H1033">
        <v>5</v>
      </c>
      <c r="I1033">
        <v>8</v>
      </c>
      <c r="J1033">
        <v>30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2</v>
      </c>
      <c r="N1033" t="str">
        <f>VLOOKUP($F1033,Statistikkoder!$A$2:$C$157,3,FALSE)</f>
        <v>Personbil</v>
      </c>
    </row>
    <row r="1034" spans="1:14" x14ac:dyDescent="0.2">
      <c r="A1034" t="s">
        <v>212</v>
      </c>
      <c r="B1034" s="1">
        <v>0.61458333333333337</v>
      </c>
      <c r="C1034" t="s">
        <v>3</v>
      </c>
      <c r="D1034" t="s">
        <v>4</v>
      </c>
      <c r="E1034" t="s">
        <v>192</v>
      </c>
      <c r="F1034">
        <v>131</v>
      </c>
      <c r="G1034" t="str">
        <f>VLOOKUP(Tabel1[[#This Row],[Gruppe]],Statistikkoder!$A$1:$C$157,2,FALSE)</f>
        <v>    Bil &lt; 1,95 m pensionist Pendler          </v>
      </c>
      <c r="H1034">
        <v>1</v>
      </c>
      <c r="I1034">
        <v>2</v>
      </c>
      <c r="J1034">
        <v>6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2</v>
      </c>
      <c r="N1034" t="str">
        <f>VLOOKUP($F1034,Statistikkoder!$A$2:$C$157,3,FALSE)</f>
        <v>Personbil</v>
      </c>
    </row>
    <row r="1035" spans="1:14" x14ac:dyDescent="0.2">
      <c r="A1035" t="s">
        <v>212</v>
      </c>
      <c r="B1035" s="1">
        <v>0.61458333333333337</v>
      </c>
      <c r="C1035" t="s">
        <v>3</v>
      </c>
      <c r="D1035" t="s">
        <v>4</v>
      </c>
      <c r="E1035" t="s">
        <v>192</v>
      </c>
      <c r="F1035">
        <v>730</v>
      </c>
      <c r="G1035" t="str">
        <f>VLOOKUP(Tabel1[[#This Row],[Gruppe]],Statistikkoder!$A$1:$C$157,2,FALSE)</f>
        <v>    Sættervogn 17 m. max 40 tons            </v>
      </c>
      <c r="H1035">
        <v>2</v>
      </c>
      <c r="I1035">
        <v>0</v>
      </c>
      <c r="J1035">
        <v>34</v>
      </c>
      <c r="K1035">
        <f>IF(AND(Tabel1[[#This Row],[Gruppe]]&gt;=610,Tabel1[[#This Row],[Gruppe]]&lt;=765),Tabel1[[#This Row],[Dækmeter]],0)</f>
        <v>34</v>
      </c>
      <c r="L1035">
        <v>0</v>
      </c>
      <c r="M1035" t="s">
        <v>2</v>
      </c>
      <c r="N1035" t="str">
        <f>VLOOKUP($F1035,Statistikkoder!$A$2:$C$157,3,FALSE)</f>
        <v>Sættevogn</v>
      </c>
    </row>
    <row r="1036" spans="1:14" x14ac:dyDescent="0.2">
      <c r="A1036" t="s">
        <v>212</v>
      </c>
      <c r="B1036" s="1">
        <v>0.61458333333333337</v>
      </c>
      <c r="C1036" t="s">
        <v>3</v>
      </c>
      <c r="D1036" t="s">
        <v>4</v>
      </c>
      <c r="E1036" t="s">
        <v>192</v>
      </c>
      <c r="F1036">
        <v>945</v>
      </c>
      <c r="G1036" t="str">
        <f>VLOOKUP(Tabel1[[#This Row],[Gruppe]],Statistikkoder!$A$1:$C$157,2,FALSE)</f>
        <v xml:space="preserve">    Pendler Bil &lt; 1,95 m                            </v>
      </c>
      <c r="H1036">
        <v>10</v>
      </c>
      <c r="I1036">
        <v>14</v>
      </c>
      <c r="J1036">
        <v>60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2</v>
      </c>
      <c r="N1036" t="str">
        <f>VLOOKUP($F1036,Statistikkoder!$A$2:$C$157,3,FALSE)</f>
        <v>Personbil</v>
      </c>
    </row>
    <row r="1037" spans="1:14" x14ac:dyDescent="0.2">
      <c r="A1037" t="s">
        <v>212</v>
      </c>
      <c r="B1037" s="1">
        <v>0.61458333333333337</v>
      </c>
      <c r="C1037" t="s">
        <v>3</v>
      </c>
      <c r="D1037" t="s">
        <v>4</v>
      </c>
      <c r="E1037" t="s">
        <v>192</v>
      </c>
      <c r="F1037">
        <v>996</v>
      </c>
      <c r="G1037" t="str">
        <f>VLOOKUP(Tabel1[[#This Row],[Gruppe]],Statistikkoder!$A$1:$C$157,2,FALSE)</f>
        <v>    Passager i køretøj                            </v>
      </c>
      <c r="H1037">
        <v>0</v>
      </c>
      <c r="I1037">
        <v>47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2</v>
      </c>
      <c r="N1037" t="str">
        <f>VLOOKUP($F1037,Statistikkoder!$A$2:$C$157,3,FALSE)</f>
        <v>Passager</v>
      </c>
    </row>
    <row r="1038" spans="1:14" x14ac:dyDescent="0.2">
      <c r="A1038" t="s">
        <v>212</v>
      </c>
      <c r="B1038" s="1">
        <v>0.6875</v>
      </c>
      <c r="C1038" t="s">
        <v>0</v>
      </c>
      <c r="D1038" t="s">
        <v>1</v>
      </c>
      <c r="E1038" t="s">
        <v>192</v>
      </c>
      <c r="F1038">
        <v>10</v>
      </c>
      <c r="G1038" t="str">
        <f>VLOOKUP(Tabel1[[#This Row],[Gruppe]],Statistikkoder!$A$1:$C$157,2,FALSE)</f>
        <v>    Voksen gående                    </v>
      </c>
      <c r="H1038">
        <v>0</v>
      </c>
      <c r="I1038">
        <v>2</v>
      </c>
      <c r="J1038">
        <v>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2</v>
      </c>
      <c r="N1038" t="str">
        <f>VLOOKUP($F1038,Statistikkoder!$A$2:$C$157,3,FALSE)</f>
        <v>Passager</v>
      </c>
    </row>
    <row r="1039" spans="1:14" x14ac:dyDescent="0.2">
      <c r="A1039" t="s">
        <v>212</v>
      </c>
      <c r="B1039" s="1">
        <v>0.6875</v>
      </c>
      <c r="C1039" t="s">
        <v>0</v>
      </c>
      <c r="D1039" t="s">
        <v>1</v>
      </c>
      <c r="E1039" t="s">
        <v>192</v>
      </c>
      <c r="F1039">
        <v>12</v>
      </c>
      <c r="G1039" t="str">
        <f>VLOOKUP(Tabel1[[#This Row],[Gruppe]],Statistikkoder!$A$1:$C$157,2,FALSE)</f>
        <v>    Efterskole                        </v>
      </c>
      <c r="H1039">
        <v>0</v>
      </c>
      <c r="I1039">
        <v>41</v>
      </c>
      <c r="J1039">
        <v>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2</v>
      </c>
      <c r="N1039" t="str">
        <f>VLOOKUP($F1039,Statistikkoder!$A$2:$C$157,3,FALSE)</f>
        <v>Passager</v>
      </c>
    </row>
    <row r="1040" spans="1:14" x14ac:dyDescent="0.2">
      <c r="A1040" t="s">
        <v>212</v>
      </c>
      <c r="B1040" s="1">
        <v>0.6875</v>
      </c>
      <c r="C1040" t="s">
        <v>0</v>
      </c>
      <c r="D1040" t="s">
        <v>1</v>
      </c>
      <c r="E1040" t="s">
        <v>192</v>
      </c>
      <c r="F1040">
        <v>15</v>
      </c>
      <c r="G1040" t="str">
        <f>VLOOKUP(Tabel1[[#This Row],[Gruppe]],Statistikkoder!$A$1:$C$157,2,FALSE)</f>
        <v>    Voksen gående Pendler            </v>
      </c>
      <c r="H1040">
        <v>0</v>
      </c>
      <c r="I1040">
        <v>1</v>
      </c>
      <c r="J1040">
        <v>0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2</v>
      </c>
      <c r="N1040" t="str">
        <f>VLOOKUP($F1040,Statistikkoder!$A$2:$C$157,3,FALSE)</f>
        <v>Passager</v>
      </c>
    </row>
    <row r="1041" spans="1:14" x14ac:dyDescent="0.2">
      <c r="A1041" t="s">
        <v>212</v>
      </c>
      <c r="B1041" s="1">
        <v>0.6875</v>
      </c>
      <c r="C1041" t="s">
        <v>0</v>
      </c>
      <c r="D1041" t="s">
        <v>1</v>
      </c>
      <c r="E1041" t="s">
        <v>192</v>
      </c>
      <c r="F1041">
        <v>25</v>
      </c>
      <c r="G1041" t="str">
        <f>VLOOKUP(Tabel1[[#This Row],[Gruppe]],Statistikkoder!$A$1:$C$157,2,FALSE)</f>
        <v>    Barn 4-15 år gående              </v>
      </c>
      <c r="H1041">
        <v>0</v>
      </c>
      <c r="I1041">
        <v>2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2</v>
      </c>
      <c r="N1041" t="str">
        <f>VLOOKUP($F1041,Statistikkoder!$A$2:$C$157,3,FALSE)</f>
        <v>Passager</v>
      </c>
    </row>
    <row r="1042" spans="1:14" x14ac:dyDescent="0.2">
      <c r="A1042" t="s">
        <v>212</v>
      </c>
      <c r="B1042" s="1">
        <v>0.6875</v>
      </c>
      <c r="C1042" t="s">
        <v>0</v>
      </c>
      <c r="D1042" t="s">
        <v>1</v>
      </c>
      <c r="E1042" t="s">
        <v>192</v>
      </c>
      <c r="F1042">
        <v>40</v>
      </c>
      <c r="G1042" t="str">
        <f>VLOOKUP(Tabel1[[#This Row],[Gruppe]],Statistikkoder!$A$1:$C$157,2,FALSE)</f>
        <v>    Pensionist gående                </v>
      </c>
      <c r="H1042">
        <v>0</v>
      </c>
      <c r="I1042">
        <v>3</v>
      </c>
      <c r="J1042">
        <v>0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2</v>
      </c>
      <c r="N1042" t="str">
        <f>VLOOKUP($F1042,Statistikkoder!$A$2:$C$157,3,FALSE)</f>
        <v>Passager</v>
      </c>
    </row>
    <row r="1043" spans="1:14" x14ac:dyDescent="0.2">
      <c r="A1043" t="s">
        <v>212</v>
      </c>
      <c r="B1043" s="1">
        <v>0.6875</v>
      </c>
      <c r="C1043" t="s">
        <v>0</v>
      </c>
      <c r="D1043" t="s">
        <v>1</v>
      </c>
      <c r="E1043" t="s">
        <v>192</v>
      </c>
      <c r="F1043">
        <v>110</v>
      </c>
      <c r="G1043" t="str">
        <f>VLOOKUP(Tabel1[[#This Row],[Gruppe]],Statistikkoder!$A$1:$C$157,2,FALSE)</f>
        <v>    Bil &lt; 1,95 m                            </v>
      </c>
      <c r="H1043">
        <v>6</v>
      </c>
      <c r="I1043">
        <v>11</v>
      </c>
      <c r="J1043">
        <v>36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2</v>
      </c>
      <c r="N1043" t="str">
        <f>VLOOKUP($F1043,Statistikkoder!$A$2:$C$157,3,FALSE)</f>
        <v>Personbil</v>
      </c>
    </row>
    <row r="1044" spans="1:14" x14ac:dyDescent="0.2">
      <c r="A1044" t="s">
        <v>212</v>
      </c>
      <c r="B1044" s="1">
        <v>0.6875</v>
      </c>
      <c r="C1044" t="s">
        <v>0</v>
      </c>
      <c r="D1044" t="s">
        <v>1</v>
      </c>
      <c r="E1044" t="s">
        <v>192</v>
      </c>
      <c r="F1044">
        <v>130</v>
      </c>
      <c r="G1044" t="str">
        <f>VLOOKUP(Tabel1[[#This Row],[Gruppe]],Statistikkoder!$A$1:$C$157,2,FALSE)</f>
        <v>    Bil &lt; 1,95 m pensionist                  </v>
      </c>
      <c r="H1044">
        <v>2</v>
      </c>
      <c r="I1044">
        <v>2</v>
      </c>
      <c r="J1044">
        <v>12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2</v>
      </c>
      <c r="N1044" t="str">
        <f>VLOOKUP($F1044,Statistikkoder!$A$2:$C$157,3,FALSE)</f>
        <v>Personbil</v>
      </c>
    </row>
    <row r="1045" spans="1:14" x14ac:dyDescent="0.2">
      <c r="A1045" t="s">
        <v>212</v>
      </c>
      <c r="B1045" s="1">
        <v>0.6875</v>
      </c>
      <c r="C1045" t="s">
        <v>0</v>
      </c>
      <c r="D1045" t="s">
        <v>1</v>
      </c>
      <c r="E1045" t="s">
        <v>192</v>
      </c>
      <c r="F1045">
        <v>730</v>
      </c>
      <c r="G1045" t="str">
        <f>VLOOKUP(Tabel1[[#This Row],[Gruppe]],Statistikkoder!$A$1:$C$157,2,FALSE)</f>
        <v>    Sættervogn 17 m. max 40 tons            </v>
      </c>
      <c r="H1045">
        <v>1</v>
      </c>
      <c r="I1045">
        <v>0</v>
      </c>
      <c r="J1045">
        <v>17</v>
      </c>
      <c r="K1045">
        <f>IF(AND(Tabel1[[#This Row],[Gruppe]]&gt;=610,Tabel1[[#This Row],[Gruppe]]&lt;=765),Tabel1[[#This Row],[Dækmeter]],0)</f>
        <v>17</v>
      </c>
      <c r="L1045">
        <v>0</v>
      </c>
      <c r="M1045" t="s">
        <v>2</v>
      </c>
      <c r="N1045" t="str">
        <f>VLOOKUP($F1045,Statistikkoder!$A$2:$C$157,3,FALSE)</f>
        <v>Sættevogn</v>
      </c>
    </row>
    <row r="1046" spans="1:14" x14ac:dyDescent="0.2">
      <c r="A1046" t="s">
        <v>212</v>
      </c>
      <c r="B1046" s="1">
        <v>0.6875</v>
      </c>
      <c r="C1046" t="s">
        <v>0</v>
      </c>
      <c r="D1046" t="s">
        <v>1</v>
      </c>
      <c r="E1046" t="s">
        <v>192</v>
      </c>
      <c r="F1046">
        <v>945</v>
      </c>
      <c r="G1046" t="str">
        <f>VLOOKUP(Tabel1[[#This Row],[Gruppe]],Statistikkoder!$A$1:$C$157,2,FALSE)</f>
        <v xml:space="preserve">    Pendler Bil &lt; 1,95 m                            </v>
      </c>
      <c r="H1046">
        <v>4</v>
      </c>
      <c r="I1046">
        <v>6</v>
      </c>
      <c r="J1046">
        <v>24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2</v>
      </c>
      <c r="N1046" t="str">
        <f>VLOOKUP($F1046,Statistikkoder!$A$2:$C$157,3,FALSE)</f>
        <v>Personbil</v>
      </c>
    </row>
    <row r="1047" spans="1:14" x14ac:dyDescent="0.2">
      <c r="A1047" t="s">
        <v>212</v>
      </c>
      <c r="B1047" s="1">
        <v>0.6875</v>
      </c>
      <c r="C1047" t="s">
        <v>0</v>
      </c>
      <c r="D1047" t="s">
        <v>1</v>
      </c>
      <c r="E1047" t="s">
        <v>192</v>
      </c>
      <c r="F1047">
        <v>996</v>
      </c>
      <c r="G1047" t="str">
        <f>VLOOKUP(Tabel1[[#This Row],[Gruppe]],Statistikkoder!$A$1:$C$157,2,FALSE)</f>
        <v>    Passager i køretøj                            </v>
      </c>
      <c r="H1047">
        <v>0</v>
      </c>
      <c r="I1047">
        <v>19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2</v>
      </c>
      <c r="N1047" t="str">
        <f>VLOOKUP($F1047,Statistikkoder!$A$2:$C$157,3,FALSE)</f>
        <v>Passager</v>
      </c>
    </row>
    <row r="1048" spans="1:14" x14ac:dyDescent="0.2">
      <c r="A1048" t="s">
        <v>212</v>
      </c>
      <c r="B1048" s="1">
        <v>0.76041666666666663</v>
      </c>
      <c r="C1048" t="s">
        <v>3</v>
      </c>
      <c r="D1048" t="s">
        <v>4</v>
      </c>
      <c r="E1048" t="s">
        <v>192</v>
      </c>
      <c r="F1048">
        <v>10</v>
      </c>
      <c r="G1048" t="str">
        <f>VLOOKUP(Tabel1[[#This Row],[Gruppe]],Statistikkoder!$A$1:$C$157,2,FALSE)</f>
        <v>    Voksen gående                    </v>
      </c>
      <c r="H1048">
        <v>0</v>
      </c>
      <c r="I1048">
        <v>4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2</v>
      </c>
      <c r="N1048" t="str">
        <f>VLOOKUP($F1048,Statistikkoder!$A$2:$C$157,3,FALSE)</f>
        <v>Passager</v>
      </c>
    </row>
    <row r="1049" spans="1:14" x14ac:dyDescent="0.2">
      <c r="A1049" t="s">
        <v>212</v>
      </c>
      <c r="B1049" s="1">
        <v>0.76041666666666663</v>
      </c>
      <c r="C1049" t="s">
        <v>3</v>
      </c>
      <c r="D1049" t="s">
        <v>4</v>
      </c>
      <c r="E1049" t="s">
        <v>192</v>
      </c>
      <c r="F1049">
        <v>15</v>
      </c>
      <c r="G1049" t="str">
        <f>VLOOKUP(Tabel1[[#This Row],[Gruppe]],Statistikkoder!$A$1:$C$157,2,FALSE)</f>
        <v>    Voksen gående Pendler            </v>
      </c>
      <c r="H1049">
        <v>0</v>
      </c>
      <c r="I1049">
        <v>3</v>
      </c>
      <c r="J1049">
        <v>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2</v>
      </c>
      <c r="N1049" t="str">
        <f>VLOOKUP($F1049,Statistikkoder!$A$2:$C$157,3,FALSE)</f>
        <v>Passager</v>
      </c>
    </row>
    <row r="1050" spans="1:14" x14ac:dyDescent="0.2">
      <c r="A1050" t="s">
        <v>212</v>
      </c>
      <c r="B1050" s="1">
        <v>0.76041666666666663</v>
      </c>
      <c r="C1050" t="s">
        <v>3</v>
      </c>
      <c r="D1050" t="s">
        <v>4</v>
      </c>
      <c r="E1050" t="s">
        <v>192</v>
      </c>
      <c r="F1050">
        <v>25</v>
      </c>
      <c r="G1050" t="str">
        <f>VLOOKUP(Tabel1[[#This Row],[Gruppe]],Statistikkoder!$A$1:$C$157,2,FALSE)</f>
        <v>    Barn 4-15 år gående              </v>
      </c>
      <c r="H1050">
        <v>0</v>
      </c>
      <c r="I1050">
        <v>1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2</v>
      </c>
      <c r="N1050" t="str">
        <f>VLOOKUP($F1050,Statistikkoder!$A$2:$C$157,3,FALSE)</f>
        <v>Passager</v>
      </c>
    </row>
    <row r="1051" spans="1:14" x14ac:dyDescent="0.2">
      <c r="A1051" t="s">
        <v>212</v>
      </c>
      <c r="B1051" s="1">
        <v>0.76041666666666663</v>
      </c>
      <c r="C1051" t="s">
        <v>3</v>
      </c>
      <c r="D1051" t="s">
        <v>4</v>
      </c>
      <c r="E1051" t="s">
        <v>192</v>
      </c>
      <c r="F1051">
        <v>40</v>
      </c>
      <c r="G1051" t="str">
        <f>VLOOKUP(Tabel1[[#This Row],[Gruppe]],Statistikkoder!$A$1:$C$157,2,FALSE)</f>
        <v>    Pensionist gående                </v>
      </c>
      <c r="H1051">
        <v>0</v>
      </c>
      <c r="I1051">
        <v>1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2</v>
      </c>
      <c r="N1051" t="str">
        <f>VLOOKUP($F1051,Statistikkoder!$A$2:$C$157,3,FALSE)</f>
        <v>Passager</v>
      </c>
    </row>
    <row r="1052" spans="1:14" x14ac:dyDescent="0.2">
      <c r="A1052" t="s">
        <v>212</v>
      </c>
      <c r="B1052" s="1">
        <v>0.76041666666666663</v>
      </c>
      <c r="C1052" t="s">
        <v>3</v>
      </c>
      <c r="D1052" t="s">
        <v>4</v>
      </c>
      <c r="E1052" t="s">
        <v>192</v>
      </c>
      <c r="F1052">
        <v>110</v>
      </c>
      <c r="G1052" t="str">
        <f>VLOOKUP(Tabel1[[#This Row],[Gruppe]],Statistikkoder!$A$1:$C$157,2,FALSE)</f>
        <v>    Bil &lt; 1,95 m                            </v>
      </c>
      <c r="H1052">
        <v>7</v>
      </c>
      <c r="I1052">
        <v>13</v>
      </c>
      <c r="J1052">
        <v>42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2</v>
      </c>
      <c r="N1052" t="str">
        <f>VLOOKUP($F1052,Statistikkoder!$A$2:$C$157,3,FALSE)</f>
        <v>Personbil</v>
      </c>
    </row>
    <row r="1053" spans="1:14" x14ac:dyDescent="0.2">
      <c r="A1053" t="s">
        <v>212</v>
      </c>
      <c r="B1053" s="1">
        <v>0.76041666666666663</v>
      </c>
      <c r="C1053" t="s">
        <v>3</v>
      </c>
      <c r="D1053" t="s">
        <v>4</v>
      </c>
      <c r="E1053" t="s">
        <v>192</v>
      </c>
      <c r="F1053">
        <v>120</v>
      </c>
      <c r="G1053" t="str">
        <f>VLOOKUP(Tabel1[[#This Row],[Gruppe]],Statistikkoder!$A$1:$C$157,2,FALSE)</f>
        <v>    Bil &gt; 1,95 m                            </v>
      </c>
      <c r="H1053">
        <v>1</v>
      </c>
      <c r="I1053">
        <v>1</v>
      </c>
      <c r="J1053">
        <v>6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2</v>
      </c>
      <c r="N1053" t="str">
        <f>VLOOKUP($F1053,Statistikkoder!$A$2:$C$157,3,FALSE)</f>
        <v>Personbil</v>
      </c>
    </row>
    <row r="1054" spans="1:14" x14ac:dyDescent="0.2">
      <c r="A1054" t="s">
        <v>212</v>
      </c>
      <c r="B1054" s="1">
        <v>0.76041666666666663</v>
      </c>
      <c r="C1054" t="s">
        <v>3</v>
      </c>
      <c r="D1054" t="s">
        <v>4</v>
      </c>
      <c r="E1054" t="s">
        <v>192</v>
      </c>
      <c r="F1054">
        <v>130</v>
      </c>
      <c r="G1054" t="str">
        <f>VLOOKUP(Tabel1[[#This Row],[Gruppe]],Statistikkoder!$A$1:$C$157,2,FALSE)</f>
        <v>    Bil &lt; 1,95 m pensionist                  </v>
      </c>
      <c r="H1054">
        <v>4</v>
      </c>
      <c r="I1054">
        <v>7</v>
      </c>
      <c r="J1054">
        <v>24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2</v>
      </c>
      <c r="N1054" t="str">
        <f>VLOOKUP($F1054,Statistikkoder!$A$2:$C$157,3,FALSE)</f>
        <v>Personbil</v>
      </c>
    </row>
    <row r="1055" spans="1:14" x14ac:dyDescent="0.2">
      <c r="A1055" t="s">
        <v>212</v>
      </c>
      <c r="B1055" s="1">
        <v>0.76041666666666663</v>
      </c>
      <c r="C1055" t="s">
        <v>3</v>
      </c>
      <c r="D1055" t="s">
        <v>4</v>
      </c>
      <c r="E1055" t="s">
        <v>192</v>
      </c>
      <c r="F1055">
        <v>309</v>
      </c>
      <c r="G1055" t="str">
        <f>VLOOKUP(Tabel1[[#This Row],[Gruppe]],Statistikkoder!$A$1:$C$157,2,FALSE)</f>
        <v>    Autocamper &lt;  6 meter                </v>
      </c>
      <c r="H1055">
        <v>1</v>
      </c>
      <c r="I1055">
        <v>1</v>
      </c>
      <c r="J1055">
        <v>6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2</v>
      </c>
      <c r="N1055" t="str">
        <f>VLOOKUP($F1055,Statistikkoder!$A$2:$C$157,3,FALSE)</f>
        <v>Autocamper</v>
      </c>
    </row>
    <row r="1056" spans="1:14" x14ac:dyDescent="0.2">
      <c r="A1056" t="s">
        <v>212</v>
      </c>
      <c r="B1056" s="1">
        <v>0.76041666666666663</v>
      </c>
      <c r="C1056" t="s">
        <v>3</v>
      </c>
      <c r="D1056" t="s">
        <v>4</v>
      </c>
      <c r="E1056" t="s">
        <v>192</v>
      </c>
      <c r="F1056">
        <v>945</v>
      </c>
      <c r="G1056" t="str">
        <f>VLOOKUP(Tabel1[[#This Row],[Gruppe]],Statistikkoder!$A$1:$C$157,2,FALSE)</f>
        <v xml:space="preserve">    Pendler Bil &lt; 1,95 m                            </v>
      </c>
      <c r="H1056">
        <v>8</v>
      </c>
      <c r="I1056">
        <v>14</v>
      </c>
      <c r="J1056">
        <v>48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2</v>
      </c>
      <c r="N1056" t="str">
        <f>VLOOKUP($F1056,Statistikkoder!$A$2:$C$157,3,FALSE)</f>
        <v>Personbil</v>
      </c>
    </row>
    <row r="1057" spans="1:14" x14ac:dyDescent="0.2">
      <c r="A1057" t="s">
        <v>212</v>
      </c>
      <c r="B1057" s="1">
        <v>0.76041666666666663</v>
      </c>
      <c r="C1057" t="s">
        <v>3</v>
      </c>
      <c r="D1057" t="s">
        <v>4</v>
      </c>
      <c r="E1057" t="s">
        <v>192</v>
      </c>
      <c r="F1057">
        <v>996</v>
      </c>
      <c r="G1057" t="str">
        <f>VLOOKUP(Tabel1[[#This Row],[Gruppe]],Statistikkoder!$A$1:$C$157,2,FALSE)</f>
        <v>    Passager i køretøj                            </v>
      </c>
      <c r="H1057">
        <v>0</v>
      </c>
      <c r="I1057">
        <v>36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2</v>
      </c>
      <c r="N1057" t="str">
        <f>VLOOKUP($F1057,Statistikkoder!$A$2:$C$157,3,FALSE)</f>
        <v>Passager</v>
      </c>
    </row>
    <row r="1058" spans="1:14" x14ac:dyDescent="0.2">
      <c r="A1058" t="s">
        <v>212</v>
      </c>
      <c r="B1058" s="1">
        <v>0.76041666666666663</v>
      </c>
      <c r="C1058" t="s">
        <v>3</v>
      </c>
      <c r="D1058" t="s">
        <v>4</v>
      </c>
      <c r="E1058" t="s">
        <v>192</v>
      </c>
      <c r="F1058">
        <v>997</v>
      </c>
      <c r="G1058" t="str">
        <f>VLOOKUP(Tabel1[[#This Row],[Gruppe]],Statistikkoder!$A$1:$C$157,2,FALSE)</f>
        <v>    Passager ekstra i bil                          </v>
      </c>
      <c r="H1058">
        <v>0</v>
      </c>
      <c r="I1058">
        <v>1</v>
      </c>
      <c r="J1058">
        <v>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2</v>
      </c>
      <c r="N1058" t="str">
        <f>VLOOKUP($F1058,Statistikkoder!$A$2:$C$157,3,FALSE)</f>
        <v>Passager</v>
      </c>
    </row>
    <row r="1059" spans="1:14" x14ac:dyDescent="0.2">
      <c r="A1059" t="s">
        <v>213</v>
      </c>
      <c r="B1059" s="1">
        <v>0.25</v>
      </c>
      <c r="C1059" t="s">
        <v>0</v>
      </c>
      <c r="D1059" t="s">
        <v>1</v>
      </c>
      <c r="E1059" t="s">
        <v>192</v>
      </c>
      <c r="F1059">
        <v>10</v>
      </c>
      <c r="G1059" t="str">
        <f>VLOOKUP(Tabel1[[#This Row],[Gruppe]],Statistikkoder!$A$1:$C$157,2,FALSE)</f>
        <v>    Voksen gående                    </v>
      </c>
      <c r="H1059">
        <v>0</v>
      </c>
      <c r="I1059">
        <v>6</v>
      </c>
      <c r="J1059">
        <v>0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2</v>
      </c>
      <c r="N1059" t="str">
        <f>VLOOKUP($F1059,Statistikkoder!$A$2:$C$157,3,FALSE)</f>
        <v>Passager</v>
      </c>
    </row>
    <row r="1060" spans="1:14" x14ac:dyDescent="0.2">
      <c r="A1060" t="s">
        <v>213</v>
      </c>
      <c r="B1060" s="1">
        <v>0.25</v>
      </c>
      <c r="C1060" t="s">
        <v>0</v>
      </c>
      <c r="D1060" t="s">
        <v>1</v>
      </c>
      <c r="E1060" t="s">
        <v>192</v>
      </c>
      <c r="F1060">
        <v>25</v>
      </c>
      <c r="G1060" t="str">
        <f>VLOOKUP(Tabel1[[#This Row],[Gruppe]],Statistikkoder!$A$1:$C$157,2,FALSE)</f>
        <v>    Barn 4-15 år gående              </v>
      </c>
      <c r="H1060">
        <v>0</v>
      </c>
      <c r="I1060">
        <v>18</v>
      </c>
      <c r="J1060">
        <v>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2</v>
      </c>
      <c r="N1060" t="str">
        <f>VLOOKUP($F1060,Statistikkoder!$A$2:$C$157,3,FALSE)</f>
        <v>Passager</v>
      </c>
    </row>
    <row r="1061" spans="1:14" x14ac:dyDescent="0.2">
      <c r="A1061" t="s">
        <v>213</v>
      </c>
      <c r="B1061" s="1">
        <v>0.25</v>
      </c>
      <c r="C1061" t="s">
        <v>0</v>
      </c>
      <c r="D1061" t="s">
        <v>1</v>
      </c>
      <c r="E1061" t="s">
        <v>192</v>
      </c>
      <c r="F1061">
        <v>110</v>
      </c>
      <c r="G1061" t="str">
        <f>VLOOKUP(Tabel1[[#This Row],[Gruppe]],Statistikkoder!$A$1:$C$157,2,FALSE)</f>
        <v>    Bil &lt; 1,95 m                            </v>
      </c>
      <c r="H1061">
        <v>3</v>
      </c>
      <c r="I1061">
        <v>3</v>
      </c>
      <c r="J1061">
        <v>18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2</v>
      </c>
      <c r="N1061" t="str">
        <f>VLOOKUP($F1061,Statistikkoder!$A$2:$C$157,3,FALSE)</f>
        <v>Personbil</v>
      </c>
    </row>
    <row r="1062" spans="1:14" x14ac:dyDescent="0.2">
      <c r="A1062" t="s">
        <v>213</v>
      </c>
      <c r="B1062" s="1">
        <v>0.25</v>
      </c>
      <c r="C1062" t="s">
        <v>0</v>
      </c>
      <c r="D1062" t="s">
        <v>1</v>
      </c>
      <c r="E1062" t="s">
        <v>192</v>
      </c>
      <c r="F1062">
        <v>130</v>
      </c>
      <c r="G1062" t="str">
        <f>VLOOKUP(Tabel1[[#This Row],[Gruppe]],Statistikkoder!$A$1:$C$157,2,FALSE)</f>
        <v>    Bil &lt; 1,95 m pensionist                  </v>
      </c>
      <c r="H1062">
        <v>1</v>
      </c>
      <c r="I1062">
        <v>2</v>
      </c>
      <c r="J1062">
        <v>6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2</v>
      </c>
      <c r="N1062" t="str">
        <f>VLOOKUP($F1062,Statistikkoder!$A$2:$C$157,3,FALSE)</f>
        <v>Personbil</v>
      </c>
    </row>
    <row r="1063" spans="1:14" x14ac:dyDescent="0.2">
      <c r="A1063" t="s">
        <v>213</v>
      </c>
      <c r="B1063" s="1">
        <v>0.25</v>
      </c>
      <c r="C1063" t="s">
        <v>0</v>
      </c>
      <c r="D1063" t="s">
        <v>1</v>
      </c>
      <c r="E1063" t="s">
        <v>192</v>
      </c>
      <c r="F1063">
        <v>945</v>
      </c>
      <c r="G1063" t="str">
        <f>VLOOKUP(Tabel1[[#This Row],[Gruppe]],Statistikkoder!$A$1:$C$157,2,FALSE)</f>
        <v xml:space="preserve">    Pendler Bil &lt; 1,95 m                            </v>
      </c>
      <c r="H1063">
        <v>3</v>
      </c>
      <c r="I1063">
        <v>6</v>
      </c>
      <c r="J1063">
        <v>18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2</v>
      </c>
      <c r="N1063" t="str">
        <f>VLOOKUP($F1063,Statistikkoder!$A$2:$C$157,3,FALSE)</f>
        <v>Personbil</v>
      </c>
    </row>
    <row r="1064" spans="1:14" x14ac:dyDescent="0.2">
      <c r="A1064" t="s">
        <v>213</v>
      </c>
      <c r="B1064" s="1">
        <v>0.25</v>
      </c>
      <c r="C1064" t="s">
        <v>0</v>
      </c>
      <c r="D1064" t="s">
        <v>1</v>
      </c>
      <c r="E1064" t="s">
        <v>192</v>
      </c>
      <c r="F1064">
        <v>950</v>
      </c>
      <c r="G1064" t="str">
        <f>VLOOKUP(Tabel1[[#This Row],[Gruppe]],Statistikkoder!$A$1:$C$157,2,FALSE)</f>
        <v>    Pendler Bil &gt; 1,95 m                            </v>
      </c>
      <c r="H1064">
        <v>1</v>
      </c>
      <c r="I1064">
        <v>1</v>
      </c>
      <c r="J1064">
        <v>6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2</v>
      </c>
      <c r="N1064" t="str">
        <f>VLOOKUP($F1064,Statistikkoder!$A$2:$C$157,3,FALSE)</f>
        <v>Personbil</v>
      </c>
    </row>
    <row r="1065" spans="1:14" x14ac:dyDescent="0.2">
      <c r="A1065" t="s">
        <v>213</v>
      </c>
      <c r="B1065" s="1">
        <v>0.25</v>
      </c>
      <c r="C1065" t="s">
        <v>0</v>
      </c>
      <c r="D1065" t="s">
        <v>1</v>
      </c>
      <c r="E1065" t="s">
        <v>192</v>
      </c>
      <c r="F1065">
        <v>996</v>
      </c>
      <c r="G1065" t="str">
        <f>VLOOKUP(Tabel1[[#This Row],[Gruppe]],Statistikkoder!$A$1:$C$157,2,FALSE)</f>
        <v>    Passager i køretøj                            </v>
      </c>
      <c r="H1065">
        <v>0</v>
      </c>
      <c r="I1065">
        <v>12</v>
      </c>
      <c r="J1065">
        <v>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2</v>
      </c>
      <c r="N1065" t="str">
        <f>VLOOKUP($F1065,Statistikkoder!$A$2:$C$157,3,FALSE)</f>
        <v>Passager</v>
      </c>
    </row>
    <row r="1066" spans="1:14" x14ac:dyDescent="0.2">
      <c r="A1066" t="s">
        <v>213</v>
      </c>
      <c r="B1066" s="1">
        <v>0.32291666666666669</v>
      </c>
      <c r="C1066" t="s">
        <v>3</v>
      </c>
      <c r="D1066" t="s">
        <v>4</v>
      </c>
      <c r="E1066" t="s">
        <v>192</v>
      </c>
      <c r="F1066">
        <v>10</v>
      </c>
      <c r="G1066" t="str">
        <f>VLOOKUP(Tabel1[[#This Row],[Gruppe]],Statistikkoder!$A$1:$C$157,2,FALSE)</f>
        <v>    Voksen gående                    </v>
      </c>
      <c r="H1066">
        <v>0</v>
      </c>
      <c r="I1066">
        <v>4</v>
      </c>
      <c r="J1066">
        <v>0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2</v>
      </c>
      <c r="N1066" t="str">
        <f>VLOOKUP($F1066,Statistikkoder!$A$2:$C$157,3,FALSE)</f>
        <v>Passager</v>
      </c>
    </row>
    <row r="1067" spans="1:14" x14ac:dyDescent="0.2">
      <c r="A1067" t="s">
        <v>213</v>
      </c>
      <c r="B1067" s="1">
        <v>0.32291666666666669</v>
      </c>
      <c r="C1067" t="s">
        <v>3</v>
      </c>
      <c r="D1067" t="s">
        <v>4</v>
      </c>
      <c r="E1067" t="s">
        <v>192</v>
      </c>
      <c r="F1067">
        <v>40</v>
      </c>
      <c r="G1067" t="str">
        <f>VLOOKUP(Tabel1[[#This Row],[Gruppe]],Statistikkoder!$A$1:$C$157,2,FALSE)</f>
        <v>    Pensionist gående                </v>
      </c>
      <c r="H1067">
        <v>0</v>
      </c>
      <c r="I1067">
        <v>1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2</v>
      </c>
      <c r="N1067" t="str">
        <f>VLOOKUP($F1067,Statistikkoder!$A$2:$C$157,3,FALSE)</f>
        <v>Passager</v>
      </c>
    </row>
    <row r="1068" spans="1:14" x14ac:dyDescent="0.2">
      <c r="A1068" t="s">
        <v>213</v>
      </c>
      <c r="B1068" s="1">
        <v>0.32291666666666669</v>
      </c>
      <c r="C1068" t="s">
        <v>3</v>
      </c>
      <c r="D1068" t="s">
        <v>4</v>
      </c>
      <c r="E1068" t="s">
        <v>192</v>
      </c>
      <c r="F1068">
        <v>110</v>
      </c>
      <c r="G1068" t="str">
        <f>VLOOKUP(Tabel1[[#This Row],[Gruppe]],Statistikkoder!$A$1:$C$157,2,FALSE)</f>
        <v>    Bil &lt; 1,95 m                            </v>
      </c>
      <c r="H1068">
        <v>9</v>
      </c>
      <c r="I1068">
        <v>18</v>
      </c>
      <c r="J1068">
        <v>54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2</v>
      </c>
      <c r="N1068" t="str">
        <f>VLOOKUP($F1068,Statistikkoder!$A$2:$C$157,3,FALSE)</f>
        <v>Personbil</v>
      </c>
    </row>
    <row r="1069" spans="1:14" x14ac:dyDescent="0.2">
      <c r="A1069" t="s">
        <v>213</v>
      </c>
      <c r="B1069" s="1">
        <v>0.32291666666666669</v>
      </c>
      <c r="C1069" t="s">
        <v>3</v>
      </c>
      <c r="D1069" t="s">
        <v>4</v>
      </c>
      <c r="E1069" t="s">
        <v>192</v>
      </c>
      <c r="F1069">
        <v>120</v>
      </c>
      <c r="G1069" t="str">
        <f>VLOOKUP(Tabel1[[#This Row],[Gruppe]],Statistikkoder!$A$1:$C$157,2,FALSE)</f>
        <v>    Bil &gt; 1,95 m                            </v>
      </c>
      <c r="H1069">
        <v>1</v>
      </c>
      <c r="I1069">
        <v>2</v>
      </c>
      <c r="J1069">
        <v>6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2</v>
      </c>
      <c r="N1069" t="str">
        <f>VLOOKUP($F1069,Statistikkoder!$A$2:$C$157,3,FALSE)</f>
        <v>Personbil</v>
      </c>
    </row>
    <row r="1070" spans="1:14" x14ac:dyDescent="0.2">
      <c r="A1070" t="s">
        <v>213</v>
      </c>
      <c r="B1070" s="1">
        <v>0.32291666666666669</v>
      </c>
      <c r="C1070" t="s">
        <v>3</v>
      </c>
      <c r="D1070" t="s">
        <v>4</v>
      </c>
      <c r="E1070" t="s">
        <v>192</v>
      </c>
      <c r="F1070">
        <v>130</v>
      </c>
      <c r="G1070" t="str">
        <f>VLOOKUP(Tabel1[[#This Row],[Gruppe]],Statistikkoder!$A$1:$C$157,2,FALSE)</f>
        <v>    Bil &lt; 1,95 m pensionist                  </v>
      </c>
      <c r="H1070">
        <v>2</v>
      </c>
      <c r="I1070">
        <v>2</v>
      </c>
      <c r="J1070">
        <v>12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2</v>
      </c>
      <c r="N1070" t="str">
        <f>VLOOKUP($F1070,Statistikkoder!$A$2:$C$157,3,FALSE)</f>
        <v>Personbil</v>
      </c>
    </row>
    <row r="1071" spans="1:14" x14ac:dyDescent="0.2">
      <c r="A1071" t="s">
        <v>213</v>
      </c>
      <c r="B1071" s="1">
        <v>0.32291666666666669</v>
      </c>
      <c r="C1071" t="s">
        <v>3</v>
      </c>
      <c r="D1071" t="s">
        <v>4</v>
      </c>
      <c r="E1071" t="s">
        <v>192</v>
      </c>
      <c r="F1071">
        <v>730</v>
      </c>
      <c r="G1071" t="str">
        <f>VLOOKUP(Tabel1[[#This Row],[Gruppe]],Statistikkoder!$A$1:$C$157,2,FALSE)</f>
        <v>    Sættervogn 17 m. max 40 tons            </v>
      </c>
      <c r="H1071">
        <v>1</v>
      </c>
      <c r="I1071">
        <v>0</v>
      </c>
      <c r="J1071">
        <v>17</v>
      </c>
      <c r="K1071">
        <f>IF(AND(Tabel1[[#This Row],[Gruppe]]&gt;=610,Tabel1[[#This Row],[Gruppe]]&lt;=765),Tabel1[[#This Row],[Dækmeter]],0)</f>
        <v>17</v>
      </c>
      <c r="L1071">
        <v>0</v>
      </c>
      <c r="M1071" t="s">
        <v>2</v>
      </c>
      <c r="N1071" t="str">
        <f>VLOOKUP($F1071,Statistikkoder!$A$2:$C$157,3,FALSE)</f>
        <v>Sættevogn</v>
      </c>
    </row>
    <row r="1072" spans="1:14" x14ac:dyDescent="0.2">
      <c r="A1072" t="s">
        <v>213</v>
      </c>
      <c r="B1072" s="1">
        <v>0.32291666666666669</v>
      </c>
      <c r="C1072" t="s">
        <v>3</v>
      </c>
      <c r="D1072" t="s">
        <v>4</v>
      </c>
      <c r="E1072" t="s">
        <v>192</v>
      </c>
      <c r="F1072">
        <v>945</v>
      </c>
      <c r="G1072" t="str">
        <f>VLOOKUP(Tabel1[[#This Row],[Gruppe]],Statistikkoder!$A$1:$C$157,2,FALSE)</f>
        <v xml:space="preserve">    Pendler Bil &lt; 1,95 m                            </v>
      </c>
      <c r="H1072">
        <v>4</v>
      </c>
      <c r="I1072">
        <v>7</v>
      </c>
      <c r="J1072">
        <v>24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2</v>
      </c>
      <c r="N1072" t="str">
        <f>VLOOKUP($F1072,Statistikkoder!$A$2:$C$157,3,FALSE)</f>
        <v>Personbil</v>
      </c>
    </row>
    <row r="1073" spans="1:14" x14ac:dyDescent="0.2">
      <c r="A1073" t="s">
        <v>213</v>
      </c>
      <c r="B1073" s="1">
        <v>0.32291666666666669</v>
      </c>
      <c r="C1073" t="s">
        <v>3</v>
      </c>
      <c r="D1073" t="s">
        <v>4</v>
      </c>
      <c r="E1073" t="s">
        <v>192</v>
      </c>
      <c r="F1073">
        <v>996</v>
      </c>
      <c r="G1073" t="str">
        <f>VLOOKUP(Tabel1[[#This Row],[Gruppe]],Statistikkoder!$A$1:$C$157,2,FALSE)</f>
        <v>    Passager i køretøj                            </v>
      </c>
      <c r="H1073">
        <v>0</v>
      </c>
      <c r="I1073">
        <v>29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2</v>
      </c>
      <c r="N1073" t="str">
        <f>VLOOKUP($F1073,Statistikkoder!$A$2:$C$157,3,FALSE)</f>
        <v>Passager</v>
      </c>
    </row>
    <row r="1074" spans="1:14" x14ac:dyDescent="0.2">
      <c r="A1074" t="s">
        <v>213</v>
      </c>
      <c r="B1074" s="1">
        <v>0.54166666666666663</v>
      </c>
      <c r="C1074" t="s">
        <v>0</v>
      </c>
      <c r="D1074" t="s">
        <v>1</v>
      </c>
      <c r="E1074" t="s">
        <v>192</v>
      </c>
      <c r="F1074">
        <v>10</v>
      </c>
      <c r="G1074" t="str">
        <f>VLOOKUP(Tabel1[[#This Row],[Gruppe]],Statistikkoder!$A$1:$C$157,2,FALSE)</f>
        <v>    Voksen gående                    </v>
      </c>
      <c r="H1074">
        <v>0</v>
      </c>
      <c r="I1074">
        <v>8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2</v>
      </c>
      <c r="N1074" t="str">
        <f>VLOOKUP($F1074,Statistikkoder!$A$2:$C$157,3,FALSE)</f>
        <v>Passager</v>
      </c>
    </row>
    <row r="1075" spans="1:14" x14ac:dyDescent="0.2">
      <c r="A1075" t="s">
        <v>213</v>
      </c>
      <c r="B1075" s="1">
        <v>0.54166666666666663</v>
      </c>
      <c r="C1075" t="s">
        <v>0</v>
      </c>
      <c r="D1075" t="s">
        <v>1</v>
      </c>
      <c r="E1075" t="s">
        <v>192</v>
      </c>
      <c r="F1075">
        <v>15</v>
      </c>
      <c r="G1075" t="str">
        <f>VLOOKUP(Tabel1[[#This Row],[Gruppe]],Statistikkoder!$A$1:$C$157,2,FALSE)</f>
        <v>    Voksen gående Pendler            </v>
      </c>
      <c r="H1075">
        <v>0</v>
      </c>
      <c r="I1075">
        <v>2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2</v>
      </c>
      <c r="N1075" t="str">
        <f>VLOOKUP($F1075,Statistikkoder!$A$2:$C$157,3,FALSE)</f>
        <v>Passager</v>
      </c>
    </row>
    <row r="1076" spans="1:14" x14ac:dyDescent="0.2">
      <c r="A1076" t="s">
        <v>213</v>
      </c>
      <c r="B1076" s="1">
        <v>0.54166666666666663</v>
      </c>
      <c r="C1076" t="s">
        <v>0</v>
      </c>
      <c r="D1076" t="s">
        <v>1</v>
      </c>
      <c r="E1076" t="s">
        <v>192</v>
      </c>
      <c r="F1076">
        <v>25</v>
      </c>
      <c r="G1076" t="str">
        <f>VLOOKUP(Tabel1[[#This Row],[Gruppe]],Statistikkoder!$A$1:$C$157,2,FALSE)</f>
        <v>    Barn 4-15 år gående              </v>
      </c>
      <c r="H1076">
        <v>0</v>
      </c>
      <c r="I1076">
        <v>1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2</v>
      </c>
      <c r="N1076" t="str">
        <f>VLOOKUP($F1076,Statistikkoder!$A$2:$C$157,3,FALSE)</f>
        <v>Passager</v>
      </c>
    </row>
    <row r="1077" spans="1:14" x14ac:dyDescent="0.2">
      <c r="A1077" t="s">
        <v>213</v>
      </c>
      <c r="B1077" s="1">
        <v>0.54166666666666663</v>
      </c>
      <c r="C1077" t="s">
        <v>0</v>
      </c>
      <c r="D1077" t="s">
        <v>1</v>
      </c>
      <c r="E1077" t="s">
        <v>192</v>
      </c>
      <c r="F1077">
        <v>27</v>
      </c>
      <c r="G1077" t="str">
        <f>VLOOKUP(Tabel1[[#This Row],[Gruppe]],Statistikkoder!$A$1:$C$157,2,FALSE)</f>
        <v>    Barn 4-15 år gående Pendler      </v>
      </c>
      <c r="H1077">
        <v>0</v>
      </c>
      <c r="I1077">
        <v>1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2</v>
      </c>
      <c r="N1077" t="str">
        <f>VLOOKUP($F1077,Statistikkoder!$A$2:$C$157,3,FALSE)</f>
        <v>Passager</v>
      </c>
    </row>
    <row r="1078" spans="1:14" x14ac:dyDescent="0.2">
      <c r="A1078" t="s">
        <v>213</v>
      </c>
      <c r="B1078" s="1">
        <v>0.54166666666666663</v>
      </c>
      <c r="C1078" t="s">
        <v>0</v>
      </c>
      <c r="D1078" t="s">
        <v>1</v>
      </c>
      <c r="E1078" t="s">
        <v>192</v>
      </c>
      <c r="F1078">
        <v>40</v>
      </c>
      <c r="G1078" t="str">
        <f>VLOOKUP(Tabel1[[#This Row],[Gruppe]],Statistikkoder!$A$1:$C$157,2,FALSE)</f>
        <v>    Pensionist gående                </v>
      </c>
      <c r="H1078">
        <v>0</v>
      </c>
      <c r="I1078">
        <v>5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2</v>
      </c>
      <c r="N1078" t="str">
        <f>VLOOKUP($F1078,Statistikkoder!$A$2:$C$157,3,FALSE)</f>
        <v>Passager</v>
      </c>
    </row>
    <row r="1079" spans="1:14" x14ac:dyDescent="0.2">
      <c r="A1079" t="s">
        <v>213</v>
      </c>
      <c r="B1079" s="1">
        <v>0.54166666666666663</v>
      </c>
      <c r="C1079" t="s">
        <v>0</v>
      </c>
      <c r="D1079" t="s">
        <v>1</v>
      </c>
      <c r="E1079" t="s">
        <v>192</v>
      </c>
      <c r="F1079">
        <v>110</v>
      </c>
      <c r="G1079" t="str">
        <f>VLOOKUP(Tabel1[[#This Row],[Gruppe]],Statistikkoder!$A$1:$C$157,2,FALSE)</f>
        <v>    Bil &lt; 1,95 m                            </v>
      </c>
      <c r="H1079">
        <v>6</v>
      </c>
      <c r="I1079">
        <v>9</v>
      </c>
      <c r="J1079">
        <v>36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2</v>
      </c>
      <c r="N1079" t="str">
        <f>VLOOKUP($F1079,Statistikkoder!$A$2:$C$157,3,FALSE)</f>
        <v>Personbil</v>
      </c>
    </row>
    <row r="1080" spans="1:14" x14ac:dyDescent="0.2">
      <c r="A1080" t="s">
        <v>213</v>
      </c>
      <c r="B1080" s="1">
        <v>0.54166666666666663</v>
      </c>
      <c r="C1080" t="s">
        <v>0</v>
      </c>
      <c r="D1080" t="s">
        <v>1</v>
      </c>
      <c r="E1080" t="s">
        <v>192</v>
      </c>
      <c r="F1080">
        <v>120</v>
      </c>
      <c r="G1080" t="str">
        <f>VLOOKUP(Tabel1[[#This Row],[Gruppe]],Statistikkoder!$A$1:$C$157,2,FALSE)</f>
        <v>    Bil &gt; 1,95 m                            </v>
      </c>
      <c r="H1080">
        <v>1</v>
      </c>
      <c r="I1080">
        <v>2</v>
      </c>
      <c r="J1080">
        <v>6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2</v>
      </c>
      <c r="N1080" t="str">
        <f>VLOOKUP($F1080,Statistikkoder!$A$2:$C$157,3,FALSE)</f>
        <v>Personbil</v>
      </c>
    </row>
    <row r="1081" spans="1:14" x14ac:dyDescent="0.2">
      <c r="A1081" t="s">
        <v>213</v>
      </c>
      <c r="B1081" s="1">
        <v>0.54166666666666663</v>
      </c>
      <c r="C1081" t="s">
        <v>0</v>
      </c>
      <c r="D1081" t="s">
        <v>1</v>
      </c>
      <c r="E1081" t="s">
        <v>192</v>
      </c>
      <c r="F1081">
        <v>130</v>
      </c>
      <c r="G1081" t="str">
        <f>VLOOKUP(Tabel1[[#This Row],[Gruppe]],Statistikkoder!$A$1:$C$157,2,FALSE)</f>
        <v>    Bil &lt; 1,95 m pensionist                  </v>
      </c>
      <c r="H1081">
        <v>1</v>
      </c>
      <c r="I1081">
        <v>1</v>
      </c>
      <c r="J1081">
        <v>6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2</v>
      </c>
      <c r="N1081" t="str">
        <f>VLOOKUP($F1081,Statistikkoder!$A$2:$C$157,3,FALSE)</f>
        <v>Personbil</v>
      </c>
    </row>
    <row r="1082" spans="1:14" x14ac:dyDescent="0.2">
      <c r="A1082" t="s">
        <v>213</v>
      </c>
      <c r="B1082" s="1">
        <v>0.54166666666666663</v>
      </c>
      <c r="C1082" t="s">
        <v>0</v>
      </c>
      <c r="D1082" t="s">
        <v>1</v>
      </c>
      <c r="E1082" t="s">
        <v>192</v>
      </c>
      <c r="F1082">
        <v>730</v>
      </c>
      <c r="G1082" t="str">
        <f>VLOOKUP(Tabel1[[#This Row],[Gruppe]],Statistikkoder!$A$1:$C$157,2,FALSE)</f>
        <v>    Sættervogn 17 m. max 40 tons            </v>
      </c>
      <c r="H1082">
        <v>2</v>
      </c>
      <c r="I1082">
        <v>0</v>
      </c>
      <c r="J1082">
        <v>34</v>
      </c>
      <c r="K1082">
        <f>IF(AND(Tabel1[[#This Row],[Gruppe]]&gt;=610,Tabel1[[#This Row],[Gruppe]]&lt;=765),Tabel1[[#This Row],[Dækmeter]],0)</f>
        <v>34</v>
      </c>
      <c r="L1082">
        <v>0</v>
      </c>
      <c r="M1082" t="s">
        <v>2</v>
      </c>
      <c r="N1082" t="str">
        <f>VLOOKUP($F1082,Statistikkoder!$A$2:$C$157,3,FALSE)</f>
        <v>Sættevogn</v>
      </c>
    </row>
    <row r="1083" spans="1:14" x14ac:dyDescent="0.2">
      <c r="A1083" t="s">
        <v>213</v>
      </c>
      <c r="B1083" s="1">
        <v>0.54166666666666663</v>
      </c>
      <c r="C1083" t="s">
        <v>0</v>
      </c>
      <c r="D1083" t="s">
        <v>1</v>
      </c>
      <c r="E1083" t="s">
        <v>192</v>
      </c>
      <c r="F1083">
        <v>945</v>
      </c>
      <c r="G1083" t="str">
        <f>VLOOKUP(Tabel1[[#This Row],[Gruppe]],Statistikkoder!$A$1:$C$157,2,FALSE)</f>
        <v xml:space="preserve">    Pendler Bil &lt; 1,95 m                            </v>
      </c>
      <c r="H1083">
        <v>10</v>
      </c>
      <c r="I1083">
        <v>14</v>
      </c>
      <c r="J1083">
        <v>60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2</v>
      </c>
      <c r="N1083" t="str">
        <f>VLOOKUP($F1083,Statistikkoder!$A$2:$C$157,3,FALSE)</f>
        <v>Personbil</v>
      </c>
    </row>
    <row r="1084" spans="1:14" x14ac:dyDescent="0.2">
      <c r="A1084" t="s">
        <v>213</v>
      </c>
      <c r="B1084" s="1">
        <v>0.54166666666666663</v>
      </c>
      <c r="C1084" t="s">
        <v>0</v>
      </c>
      <c r="D1084" t="s">
        <v>1</v>
      </c>
      <c r="E1084" t="s">
        <v>192</v>
      </c>
      <c r="F1084">
        <v>996</v>
      </c>
      <c r="G1084" t="str">
        <f>VLOOKUP(Tabel1[[#This Row],[Gruppe]],Statistikkoder!$A$1:$C$157,2,FALSE)</f>
        <v>    Passager i køretøj                            </v>
      </c>
      <c r="H1084">
        <v>0</v>
      </c>
      <c r="I1084">
        <v>26</v>
      </c>
      <c r="J1084">
        <v>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2</v>
      </c>
      <c r="N1084" t="str">
        <f>VLOOKUP($F1084,Statistikkoder!$A$2:$C$157,3,FALSE)</f>
        <v>Passager</v>
      </c>
    </row>
    <row r="1085" spans="1:14" x14ac:dyDescent="0.2">
      <c r="A1085" t="s">
        <v>213</v>
      </c>
      <c r="B1085" s="1">
        <v>0.61458333333333337</v>
      </c>
      <c r="C1085" t="s">
        <v>3</v>
      </c>
      <c r="D1085" t="s">
        <v>4</v>
      </c>
      <c r="E1085" t="s">
        <v>192</v>
      </c>
      <c r="F1085">
        <v>10</v>
      </c>
      <c r="G1085" t="str">
        <f>VLOOKUP(Tabel1[[#This Row],[Gruppe]],Statistikkoder!$A$1:$C$157,2,FALSE)</f>
        <v>    Voksen gående                    </v>
      </c>
      <c r="H1085">
        <v>0</v>
      </c>
      <c r="I1085">
        <v>15</v>
      </c>
      <c r="J1085">
        <v>0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2</v>
      </c>
      <c r="N1085" t="str">
        <f>VLOOKUP($F1085,Statistikkoder!$A$2:$C$157,3,FALSE)</f>
        <v>Passager</v>
      </c>
    </row>
    <row r="1086" spans="1:14" x14ac:dyDescent="0.2">
      <c r="A1086" t="s">
        <v>213</v>
      </c>
      <c r="B1086" s="1">
        <v>0.61458333333333337</v>
      </c>
      <c r="C1086" t="s">
        <v>3</v>
      </c>
      <c r="D1086" t="s">
        <v>4</v>
      </c>
      <c r="E1086" t="s">
        <v>192</v>
      </c>
      <c r="F1086">
        <v>12</v>
      </c>
      <c r="G1086" t="str">
        <f>VLOOKUP(Tabel1[[#This Row],[Gruppe]],Statistikkoder!$A$1:$C$157,2,FALSE)</f>
        <v>    Efterskole                        </v>
      </c>
      <c r="H1086">
        <v>0</v>
      </c>
      <c r="I1086">
        <v>1</v>
      </c>
      <c r="J1086">
        <v>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2</v>
      </c>
      <c r="N1086" t="str">
        <f>VLOOKUP($F1086,Statistikkoder!$A$2:$C$157,3,FALSE)</f>
        <v>Passager</v>
      </c>
    </row>
    <row r="1087" spans="1:14" x14ac:dyDescent="0.2">
      <c r="A1087" t="s">
        <v>213</v>
      </c>
      <c r="B1087" s="1">
        <v>0.61458333333333337</v>
      </c>
      <c r="C1087" t="s">
        <v>3</v>
      </c>
      <c r="D1087" t="s">
        <v>4</v>
      </c>
      <c r="E1087" t="s">
        <v>192</v>
      </c>
      <c r="F1087">
        <v>15</v>
      </c>
      <c r="G1087" t="str">
        <f>VLOOKUP(Tabel1[[#This Row],[Gruppe]],Statistikkoder!$A$1:$C$157,2,FALSE)</f>
        <v>    Voksen gående Pendler            </v>
      </c>
      <c r="H1087">
        <v>0</v>
      </c>
      <c r="I1087">
        <v>5</v>
      </c>
      <c r="J1087">
        <v>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2</v>
      </c>
      <c r="N1087" t="str">
        <f>VLOOKUP($F1087,Statistikkoder!$A$2:$C$157,3,FALSE)</f>
        <v>Passager</v>
      </c>
    </row>
    <row r="1088" spans="1:14" x14ac:dyDescent="0.2">
      <c r="A1088" t="s">
        <v>213</v>
      </c>
      <c r="B1088" s="1">
        <v>0.61458333333333337</v>
      </c>
      <c r="C1088" t="s">
        <v>3</v>
      </c>
      <c r="D1088" t="s">
        <v>4</v>
      </c>
      <c r="E1088" t="s">
        <v>192</v>
      </c>
      <c r="F1088">
        <v>25</v>
      </c>
      <c r="G1088" t="str">
        <f>VLOOKUP(Tabel1[[#This Row],[Gruppe]],Statistikkoder!$A$1:$C$157,2,FALSE)</f>
        <v>    Barn 4-15 år gående              </v>
      </c>
      <c r="H1088">
        <v>0</v>
      </c>
      <c r="I1088">
        <v>5</v>
      </c>
      <c r="J1088">
        <v>0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2</v>
      </c>
      <c r="N1088" t="str">
        <f>VLOOKUP($F1088,Statistikkoder!$A$2:$C$157,3,FALSE)</f>
        <v>Passager</v>
      </c>
    </row>
    <row r="1089" spans="1:14" x14ac:dyDescent="0.2">
      <c r="A1089" t="s">
        <v>213</v>
      </c>
      <c r="B1089" s="1">
        <v>0.61458333333333337</v>
      </c>
      <c r="C1089" t="s">
        <v>3</v>
      </c>
      <c r="D1089" t="s">
        <v>4</v>
      </c>
      <c r="E1089" t="s">
        <v>192</v>
      </c>
      <c r="F1089">
        <v>40</v>
      </c>
      <c r="G1089" t="str">
        <f>VLOOKUP(Tabel1[[#This Row],[Gruppe]],Statistikkoder!$A$1:$C$157,2,FALSE)</f>
        <v>    Pensionist gående                </v>
      </c>
      <c r="H1089">
        <v>0</v>
      </c>
      <c r="I1089">
        <v>6</v>
      </c>
      <c r="J1089">
        <v>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2</v>
      </c>
      <c r="N1089" t="str">
        <f>VLOOKUP($F1089,Statistikkoder!$A$2:$C$157,3,FALSE)</f>
        <v>Passager</v>
      </c>
    </row>
    <row r="1090" spans="1:14" x14ac:dyDescent="0.2">
      <c r="A1090" t="s">
        <v>213</v>
      </c>
      <c r="B1090" s="1">
        <v>0.61458333333333337</v>
      </c>
      <c r="C1090" t="s">
        <v>3</v>
      </c>
      <c r="D1090" t="s">
        <v>4</v>
      </c>
      <c r="E1090" t="s">
        <v>192</v>
      </c>
      <c r="F1090">
        <v>110</v>
      </c>
      <c r="G1090" t="str">
        <f>VLOOKUP(Tabel1[[#This Row],[Gruppe]],Statistikkoder!$A$1:$C$157,2,FALSE)</f>
        <v>    Bil &lt; 1,95 m                            </v>
      </c>
      <c r="H1090">
        <v>25</v>
      </c>
      <c r="I1090">
        <v>63</v>
      </c>
      <c r="J1090">
        <v>150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2</v>
      </c>
      <c r="N1090" t="str">
        <f>VLOOKUP($F1090,Statistikkoder!$A$2:$C$157,3,FALSE)</f>
        <v>Personbil</v>
      </c>
    </row>
    <row r="1091" spans="1:14" x14ac:dyDescent="0.2">
      <c r="A1091" t="s">
        <v>213</v>
      </c>
      <c r="B1091" s="1">
        <v>0.61458333333333337</v>
      </c>
      <c r="C1091" t="s">
        <v>3</v>
      </c>
      <c r="D1091" t="s">
        <v>4</v>
      </c>
      <c r="E1091" t="s">
        <v>192</v>
      </c>
      <c r="F1091">
        <v>130</v>
      </c>
      <c r="G1091" t="str">
        <f>VLOOKUP(Tabel1[[#This Row],[Gruppe]],Statistikkoder!$A$1:$C$157,2,FALSE)</f>
        <v>    Bil &lt; 1,95 m pensionist                  </v>
      </c>
      <c r="H1091">
        <v>7</v>
      </c>
      <c r="I1091">
        <v>12</v>
      </c>
      <c r="J1091">
        <v>42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2</v>
      </c>
      <c r="N1091" t="str">
        <f>VLOOKUP($F1091,Statistikkoder!$A$2:$C$157,3,FALSE)</f>
        <v>Personbil</v>
      </c>
    </row>
    <row r="1092" spans="1:14" x14ac:dyDescent="0.2">
      <c r="A1092" t="s">
        <v>213</v>
      </c>
      <c r="B1092" s="1">
        <v>0.61458333333333337</v>
      </c>
      <c r="C1092" t="s">
        <v>3</v>
      </c>
      <c r="D1092" t="s">
        <v>4</v>
      </c>
      <c r="E1092" t="s">
        <v>192</v>
      </c>
      <c r="F1092">
        <v>505</v>
      </c>
      <c r="G1092" t="str">
        <f>VLOOKUP(Tabel1[[#This Row],[Gruppe]],Statistikkoder!$A$1:$C$157,2,FALSE)</f>
        <v>    Cykel Pensionist                        </v>
      </c>
      <c r="H1092">
        <v>1</v>
      </c>
      <c r="I1092">
        <v>0</v>
      </c>
      <c r="J1092">
        <v>1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2</v>
      </c>
      <c r="N1092" t="str">
        <f>VLOOKUP($F1092,Statistikkoder!$A$2:$C$157,3,FALSE)</f>
        <v>Cykel</v>
      </c>
    </row>
    <row r="1093" spans="1:14" x14ac:dyDescent="0.2">
      <c r="A1093" t="s">
        <v>213</v>
      </c>
      <c r="B1093" s="1">
        <v>0.61458333333333337</v>
      </c>
      <c r="C1093" t="s">
        <v>3</v>
      </c>
      <c r="D1093" t="s">
        <v>4</v>
      </c>
      <c r="E1093" t="s">
        <v>192</v>
      </c>
      <c r="F1093">
        <v>510</v>
      </c>
      <c r="G1093" t="str">
        <f>VLOOKUP(Tabel1[[#This Row],[Gruppe]],Statistikkoder!$A$1:$C$157,2,FALSE)</f>
        <v>    Cykel Voksen                            </v>
      </c>
      <c r="H1093">
        <v>1</v>
      </c>
      <c r="I1093">
        <v>0</v>
      </c>
      <c r="J1093">
        <v>1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2</v>
      </c>
      <c r="N1093" t="str">
        <f>VLOOKUP($F1093,Statistikkoder!$A$2:$C$157,3,FALSE)</f>
        <v>Cykel</v>
      </c>
    </row>
    <row r="1094" spans="1:14" x14ac:dyDescent="0.2">
      <c r="A1094" t="s">
        <v>213</v>
      </c>
      <c r="B1094" s="1">
        <v>0.61458333333333337</v>
      </c>
      <c r="C1094" t="s">
        <v>3</v>
      </c>
      <c r="D1094" t="s">
        <v>4</v>
      </c>
      <c r="E1094" t="s">
        <v>192</v>
      </c>
      <c r="F1094">
        <v>945</v>
      </c>
      <c r="G1094" t="str">
        <f>VLOOKUP(Tabel1[[#This Row],[Gruppe]],Statistikkoder!$A$1:$C$157,2,FALSE)</f>
        <v xml:space="preserve">    Pendler Bil &lt; 1,95 m                            </v>
      </c>
      <c r="H1094">
        <v>20</v>
      </c>
      <c r="I1094">
        <v>32</v>
      </c>
      <c r="J1094">
        <v>120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2</v>
      </c>
      <c r="N1094" t="str">
        <f>VLOOKUP($F1094,Statistikkoder!$A$2:$C$157,3,FALSE)</f>
        <v>Personbil</v>
      </c>
    </row>
    <row r="1095" spans="1:14" x14ac:dyDescent="0.2">
      <c r="A1095" t="s">
        <v>213</v>
      </c>
      <c r="B1095" s="1">
        <v>0.61458333333333337</v>
      </c>
      <c r="C1095" t="s">
        <v>3</v>
      </c>
      <c r="D1095" t="s">
        <v>4</v>
      </c>
      <c r="E1095" t="s">
        <v>192</v>
      </c>
      <c r="F1095">
        <v>996</v>
      </c>
      <c r="G1095" t="str">
        <f>VLOOKUP(Tabel1[[#This Row],[Gruppe]],Statistikkoder!$A$1:$C$157,2,FALSE)</f>
        <v>    Passager i køretøj                            </v>
      </c>
      <c r="H1095">
        <v>0</v>
      </c>
      <c r="I1095">
        <v>107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2</v>
      </c>
      <c r="N1095" t="str">
        <f>VLOOKUP($F1095,Statistikkoder!$A$2:$C$157,3,FALSE)</f>
        <v>Passager</v>
      </c>
    </row>
    <row r="1096" spans="1:14" x14ac:dyDescent="0.2">
      <c r="A1096" t="s">
        <v>213</v>
      </c>
      <c r="B1096" s="1">
        <v>0.61458333333333337</v>
      </c>
      <c r="C1096" t="s">
        <v>3</v>
      </c>
      <c r="D1096" t="s">
        <v>4</v>
      </c>
      <c r="E1096" t="s">
        <v>192</v>
      </c>
      <c r="F1096">
        <v>997</v>
      </c>
      <c r="G1096" t="str">
        <f>VLOOKUP(Tabel1[[#This Row],[Gruppe]],Statistikkoder!$A$1:$C$157,2,FALSE)</f>
        <v>    Passager ekstra i bil                          </v>
      </c>
      <c r="H1096">
        <v>0</v>
      </c>
      <c r="I1096">
        <v>1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2</v>
      </c>
      <c r="N1096" t="str">
        <f>VLOOKUP($F1096,Statistikkoder!$A$2:$C$157,3,FALSE)</f>
        <v>Passager</v>
      </c>
    </row>
    <row r="1097" spans="1:14" x14ac:dyDescent="0.2">
      <c r="A1097" t="s">
        <v>213</v>
      </c>
      <c r="B1097" s="1">
        <v>0.6875</v>
      </c>
      <c r="C1097" t="s">
        <v>0</v>
      </c>
      <c r="D1097" t="s">
        <v>1</v>
      </c>
      <c r="E1097" t="s">
        <v>192</v>
      </c>
      <c r="F1097">
        <v>10</v>
      </c>
      <c r="G1097" t="str">
        <f>VLOOKUP(Tabel1[[#This Row],[Gruppe]],Statistikkoder!$A$1:$C$157,2,FALSE)</f>
        <v>    Voksen gående                    </v>
      </c>
      <c r="H1097">
        <v>0</v>
      </c>
      <c r="I1097">
        <v>1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2</v>
      </c>
      <c r="N1097" t="str">
        <f>VLOOKUP($F1097,Statistikkoder!$A$2:$C$157,3,FALSE)</f>
        <v>Passager</v>
      </c>
    </row>
    <row r="1098" spans="1:14" x14ac:dyDescent="0.2">
      <c r="A1098" t="s">
        <v>213</v>
      </c>
      <c r="B1098" s="1">
        <v>0.6875</v>
      </c>
      <c r="C1098" t="s">
        <v>0</v>
      </c>
      <c r="D1098" t="s">
        <v>1</v>
      </c>
      <c r="E1098" t="s">
        <v>192</v>
      </c>
      <c r="F1098">
        <v>15</v>
      </c>
      <c r="G1098" t="str">
        <f>VLOOKUP(Tabel1[[#This Row],[Gruppe]],Statistikkoder!$A$1:$C$157,2,FALSE)</f>
        <v>    Voksen gående Pendler            </v>
      </c>
      <c r="H1098">
        <v>0</v>
      </c>
      <c r="I1098">
        <v>1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2</v>
      </c>
      <c r="N1098" t="str">
        <f>VLOOKUP($F1098,Statistikkoder!$A$2:$C$157,3,FALSE)</f>
        <v>Passager</v>
      </c>
    </row>
    <row r="1099" spans="1:14" x14ac:dyDescent="0.2">
      <c r="A1099" t="s">
        <v>213</v>
      </c>
      <c r="B1099" s="1">
        <v>0.6875</v>
      </c>
      <c r="C1099" t="s">
        <v>0</v>
      </c>
      <c r="D1099" t="s">
        <v>1</v>
      </c>
      <c r="E1099" t="s">
        <v>192</v>
      </c>
      <c r="F1099">
        <v>25</v>
      </c>
      <c r="G1099" t="str">
        <f>VLOOKUP(Tabel1[[#This Row],[Gruppe]],Statistikkoder!$A$1:$C$157,2,FALSE)</f>
        <v>    Barn 4-15 år gående              </v>
      </c>
      <c r="H1099">
        <v>0</v>
      </c>
      <c r="I1099">
        <v>1</v>
      </c>
      <c r="J1099">
        <v>0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2</v>
      </c>
      <c r="N1099" t="str">
        <f>VLOOKUP($F1099,Statistikkoder!$A$2:$C$157,3,FALSE)</f>
        <v>Passager</v>
      </c>
    </row>
    <row r="1100" spans="1:14" x14ac:dyDescent="0.2">
      <c r="A1100" t="s">
        <v>213</v>
      </c>
      <c r="B1100" s="1">
        <v>0.6875</v>
      </c>
      <c r="C1100" t="s">
        <v>0</v>
      </c>
      <c r="D1100" t="s">
        <v>1</v>
      </c>
      <c r="E1100" t="s">
        <v>192</v>
      </c>
      <c r="F1100">
        <v>27</v>
      </c>
      <c r="G1100" t="str">
        <f>VLOOKUP(Tabel1[[#This Row],[Gruppe]],Statistikkoder!$A$1:$C$157,2,FALSE)</f>
        <v>    Barn 4-15 år gående Pendler      </v>
      </c>
      <c r="H1100">
        <v>0</v>
      </c>
      <c r="I1100">
        <v>1</v>
      </c>
      <c r="J1100">
        <v>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2</v>
      </c>
      <c r="N1100" t="str">
        <f>VLOOKUP($F1100,Statistikkoder!$A$2:$C$157,3,FALSE)</f>
        <v>Passager</v>
      </c>
    </row>
    <row r="1101" spans="1:14" x14ac:dyDescent="0.2">
      <c r="A1101" t="s">
        <v>213</v>
      </c>
      <c r="B1101" s="1">
        <v>0.6875</v>
      </c>
      <c r="C1101" t="s">
        <v>0</v>
      </c>
      <c r="D1101" t="s">
        <v>1</v>
      </c>
      <c r="E1101" t="s">
        <v>192</v>
      </c>
      <c r="F1101">
        <v>110</v>
      </c>
      <c r="G1101" t="str">
        <f>VLOOKUP(Tabel1[[#This Row],[Gruppe]],Statistikkoder!$A$1:$C$157,2,FALSE)</f>
        <v>    Bil &lt; 1,95 m                            </v>
      </c>
      <c r="H1101">
        <v>5</v>
      </c>
      <c r="I1101">
        <v>15</v>
      </c>
      <c r="J1101">
        <v>30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2</v>
      </c>
      <c r="N1101" t="str">
        <f>VLOOKUP($F1101,Statistikkoder!$A$2:$C$157,3,FALSE)</f>
        <v>Personbil</v>
      </c>
    </row>
    <row r="1102" spans="1:14" x14ac:dyDescent="0.2">
      <c r="A1102" t="s">
        <v>213</v>
      </c>
      <c r="B1102" s="1">
        <v>0.6875</v>
      </c>
      <c r="C1102" t="s">
        <v>0</v>
      </c>
      <c r="D1102" t="s">
        <v>1</v>
      </c>
      <c r="E1102" t="s">
        <v>192</v>
      </c>
      <c r="F1102">
        <v>130</v>
      </c>
      <c r="G1102" t="str">
        <f>VLOOKUP(Tabel1[[#This Row],[Gruppe]],Statistikkoder!$A$1:$C$157,2,FALSE)</f>
        <v>    Bil &lt; 1,95 m pensionist                  </v>
      </c>
      <c r="H1102">
        <v>3</v>
      </c>
      <c r="I1102">
        <v>5</v>
      </c>
      <c r="J1102">
        <v>18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2</v>
      </c>
      <c r="N1102" t="str">
        <f>VLOOKUP($F1102,Statistikkoder!$A$2:$C$157,3,FALSE)</f>
        <v>Personbil</v>
      </c>
    </row>
    <row r="1103" spans="1:14" x14ac:dyDescent="0.2">
      <c r="A1103" t="s">
        <v>213</v>
      </c>
      <c r="B1103" s="1">
        <v>0.6875</v>
      </c>
      <c r="C1103" t="s">
        <v>0</v>
      </c>
      <c r="D1103" t="s">
        <v>1</v>
      </c>
      <c r="E1103" t="s">
        <v>192</v>
      </c>
      <c r="F1103">
        <v>945</v>
      </c>
      <c r="G1103" t="str">
        <f>VLOOKUP(Tabel1[[#This Row],[Gruppe]],Statistikkoder!$A$1:$C$157,2,FALSE)</f>
        <v xml:space="preserve">    Pendler Bil &lt; 1,95 m                            </v>
      </c>
      <c r="H1103">
        <v>6</v>
      </c>
      <c r="I1103">
        <v>8</v>
      </c>
      <c r="J1103">
        <v>36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2</v>
      </c>
      <c r="N1103" t="str">
        <f>VLOOKUP($F1103,Statistikkoder!$A$2:$C$157,3,FALSE)</f>
        <v>Personbil</v>
      </c>
    </row>
    <row r="1104" spans="1:14" x14ac:dyDescent="0.2">
      <c r="A1104" t="s">
        <v>213</v>
      </c>
      <c r="B1104" s="1">
        <v>0.6875</v>
      </c>
      <c r="C1104" t="s">
        <v>0</v>
      </c>
      <c r="D1104" t="s">
        <v>1</v>
      </c>
      <c r="E1104" t="s">
        <v>192</v>
      </c>
      <c r="F1104">
        <v>996</v>
      </c>
      <c r="G1104" t="str">
        <f>VLOOKUP(Tabel1[[#This Row],[Gruppe]],Statistikkoder!$A$1:$C$157,2,FALSE)</f>
        <v>    Passager i køretøj                            </v>
      </c>
      <c r="H1104">
        <v>0</v>
      </c>
      <c r="I1104">
        <v>28</v>
      </c>
      <c r="J1104">
        <v>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2</v>
      </c>
      <c r="N1104" t="str">
        <f>VLOOKUP($F1104,Statistikkoder!$A$2:$C$157,3,FALSE)</f>
        <v>Passager</v>
      </c>
    </row>
    <row r="1105" spans="1:14" x14ac:dyDescent="0.2">
      <c r="A1105" t="s">
        <v>213</v>
      </c>
      <c r="B1105" s="1">
        <v>0.76041666666666663</v>
      </c>
      <c r="C1105" t="s">
        <v>3</v>
      </c>
      <c r="D1105" t="s">
        <v>4</v>
      </c>
      <c r="E1105" t="s">
        <v>192</v>
      </c>
      <c r="F1105">
        <v>10</v>
      </c>
      <c r="G1105" t="str">
        <f>VLOOKUP(Tabel1[[#This Row],[Gruppe]],Statistikkoder!$A$1:$C$157,2,FALSE)</f>
        <v>    Voksen gående                    </v>
      </c>
      <c r="H1105">
        <v>0</v>
      </c>
      <c r="I1105">
        <v>17</v>
      </c>
      <c r="J1105">
        <v>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2</v>
      </c>
      <c r="N1105" t="str">
        <f>VLOOKUP($F1105,Statistikkoder!$A$2:$C$157,3,FALSE)</f>
        <v>Passager</v>
      </c>
    </row>
    <row r="1106" spans="1:14" x14ac:dyDescent="0.2">
      <c r="A1106" t="s">
        <v>213</v>
      </c>
      <c r="B1106" s="1">
        <v>0.76041666666666663</v>
      </c>
      <c r="C1106" t="s">
        <v>3</v>
      </c>
      <c r="D1106" t="s">
        <v>4</v>
      </c>
      <c r="E1106" t="s">
        <v>192</v>
      </c>
      <c r="F1106">
        <v>15</v>
      </c>
      <c r="G1106" t="str">
        <f>VLOOKUP(Tabel1[[#This Row],[Gruppe]],Statistikkoder!$A$1:$C$157,2,FALSE)</f>
        <v>    Voksen gående Pendler            </v>
      </c>
      <c r="H1106">
        <v>0</v>
      </c>
      <c r="I1106">
        <v>4</v>
      </c>
      <c r="J1106">
        <v>0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2</v>
      </c>
      <c r="N1106" t="str">
        <f>VLOOKUP($F1106,Statistikkoder!$A$2:$C$157,3,FALSE)</f>
        <v>Passager</v>
      </c>
    </row>
    <row r="1107" spans="1:14" x14ac:dyDescent="0.2">
      <c r="A1107" t="s">
        <v>213</v>
      </c>
      <c r="B1107" s="1">
        <v>0.76041666666666663</v>
      </c>
      <c r="C1107" t="s">
        <v>3</v>
      </c>
      <c r="D1107" t="s">
        <v>4</v>
      </c>
      <c r="E1107" t="s">
        <v>192</v>
      </c>
      <c r="F1107">
        <v>25</v>
      </c>
      <c r="G1107" t="str">
        <f>VLOOKUP(Tabel1[[#This Row],[Gruppe]],Statistikkoder!$A$1:$C$157,2,FALSE)</f>
        <v>    Barn 4-15 år gående              </v>
      </c>
      <c r="H1107">
        <v>0</v>
      </c>
      <c r="I1107">
        <v>19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2</v>
      </c>
      <c r="N1107" t="str">
        <f>VLOOKUP($F1107,Statistikkoder!$A$2:$C$157,3,FALSE)</f>
        <v>Passager</v>
      </c>
    </row>
    <row r="1108" spans="1:14" x14ac:dyDescent="0.2">
      <c r="A1108" t="s">
        <v>213</v>
      </c>
      <c r="B1108" s="1">
        <v>0.76041666666666663</v>
      </c>
      <c r="C1108" t="s">
        <v>3</v>
      </c>
      <c r="D1108" t="s">
        <v>4</v>
      </c>
      <c r="E1108" t="s">
        <v>192</v>
      </c>
      <c r="F1108">
        <v>27</v>
      </c>
      <c r="G1108" t="str">
        <f>VLOOKUP(Tabel1[[#This Row],[Gruppe]],Statistikkoder!$A$1:$C$157,2,FALSE)</f>
        <v>    Barn 4-15 år gående Pendler      </v>
      </c>
      <c r="H1108">
        <v>0</v>
      </c>
      <c r="I1108">
        <v>1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2</v>
      </c>
      <c r="N1108" t="str">
        <f>VLOOKUP($F1108,Statistikkoder!$A$2:$C$157,3,FALSE)</f>
        <v>Passager</v>
      </c>
    </row>
    <row r="1109" spans="1:14" x14ac:dyDescent="0.2">
      <c r="A1109" t="s">
        <v>213</v>
      </c>
      <c r="B1109" s="1">
        <v>0.76041666666666663</v>
      </c>
      <c r="C1109" t="s">
        <v>3</v>
      </c>
      <c r="D1109" t="s">
        <v>4</v>
      </c>
      <c r="E1109" t="s">
        <v>192</v>
      </c>
      <c r="F1109">
        <v>31</v>
      </c>
      <c r="G1109" t="str">
        <f>VLOOKUP(Tabel1[[#This Row],[Gruppe]],Statistikkoder!$A$1:$C$157,2,FALSE)</f>
        <v>    Barn  0-3 år gående              </v>
      </c>
      <c r="H1109">
        <v>0</v>
      </c>
      <c r="I1109">
        <v>1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2</v>
      </c>
      <c r="N1109" t="str">
        <f>VLOOKUP($F1109,Statistikkoder!$A$2:$C$157,3,FALSE)</f>
        <v>Passager</v>
      </c>
    </row>
    <row r="1110" spans="1:14" x14ac:dyDescent="0.2">
      <c r="A1110" t="s">
        <v>213</v>
      </c>
      <c r="B1110" s="1">
        <v>0.76041666666666663</v>
      </c>
      <c r="C1110" t="s">
        <v>3</v>
      </c>
      <c r="D1110" t="s">
        <v>4</v>
      </c>
      <c r="E1110" t="s">
        <v>192</v>
      </c>
      <c r="F1110">
        <v>40</v>
      </c>
      <c r="G1110" t="str">
        <f>VLOOKUP(Tabel1[[#This Row],[Gruppe]],Statistikkoder!$A$1:$C$157,2,FALSE)</f>
        <v>    Pensionist gående                </v>
      </c>
      <c r="H1110">
        <v>0</v>
      </c>
      <c r="I1110">
        <v>1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2</v>
      </c>
      <c r="N1110" t="str">
        <f>VLOOKUP($F1110,Statistikkoder!$A$2:$C$157,3,FALSE)</f>
        <v>Passager</v>
      </c>
    </row>
    <row r="1111" spans="1:14" x14ac:dyDescent="0.2">
      <c r="A1111" t="s">
        <v>213</v>
      </c>
      <c r="B1111" s="1">
        <v>0.76041666666666663</v>
      </c>
      <c r="C1111" t="s">
        <v>3</v>
      </c>
      <c r="D1111" t="s">
        <v>4</v>
      </c>
      <c r="E1111" t="s">
        <v>192</v>
      </c>
      <c r="F1111">
        <v>110</v>
      </c>
      <c r="G1111" t="str">
        <f>VLOOKUP(Tabel1[[#This Row],[Gruppe]],Statistikkoder!$A$1:$C$157,2,FALSE)</f>
        <v>    Bil &lt; 1,95 m                            </v>
      </c>
      <c r="H1111">
        <v>17</v>
      </c>
      <c r="I1111">
        <v>44</v>
      </c>
      <c r="J1111">
        <v>102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2</v>
      </c>
      <c r="N1111" t="str">
        <f>VLOOKUP($F1111,Statistikkoder!$A$2:$C$157,3,FALSE)</f>
        <v>Personbil</v>
      </c>
    </row>
    <row r="1112" spans="1:14" x14ac:dyDescent="0.2">
      <c r="A1112" t="s">
        <v>213</v>
      </c>
      <c r="B1112" s="1">
        <v>0.76041666666666663</v>
      </c>
      <c r="C1112" t="s">
        <v>3</v>
      </c>
      <c r="D1112" t="s">
        <v>4</v>
      </c>
      <c r="E1112" t="s">
        <v>192</v>
      </c>
      <c r="F1112">
        <v>130</v>
      </c>
      <c r="G1112" t="str">
        <f>VLOOKUP(Tabel1[[#This Row],[Gruppe]],Statistikkoder!$A$1:$C$157,2,FALSE)</f>
        <v>    Bil &lt; 1,95 m pensionist                  </v>
      </c>
      <c r="H1112">
        <v>1</v>
      </c>
      <c r="I1112">
        <v>1</v>
      </c>
      <c r="J1112">
        <v>6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2</v>
      </c>
      <c r="N1112" t="str">
        <f>VLOOKUP($F1112,Statistikkoder!$A$2:$C$157,3,FALSE)</f>
        <v>Personbil</v>
      </c>
    </row>
    <row r="1113" spans="1:14" x14ac:dyDescent="0.2">
      <c r="A1113" t="s">
        <v>213</v>
      </c>
      <c r="B1113" s="1">
        <v>0.76041666666666663</v>
      </c>
      <c r="C1113" t="s">
        <v>3</v>
      </c>
      <c r="D1113" t="s">
        <v>4</v>
      </c>
      <c r="E1113" t="s">
        <v>192</v>
      </c>
      <c r="F1113">
        <v>510</v>
      </c>
      <c r="G1113" t="str">
        <f>VLOOKUP(Tabel1[[#This Row],[Gruppe]],Statistikkoder!$A$1:$C$157,2,FALSE)</f>
        <v>    Cykel Voksen                            </v>
      </c>
      <c r="H1113">
        <v>1</v>
      </c>
      <c r="I1113">
        <v>0</v>
      </c>
      <c r="J1113">
        <v>1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2</v>
      </c>
      <c r="N1113" t="str">
        <f>VLOOKUP($F1113,Statistikkoder!$A$2:$C$157,3,FALSE)</f>
        <v>Cykel</v>
      </c>
    </row>
    <row r="1114" spans="1:14" x14ac:dyDescent="0.2">
      <c r="A1114" t="s">
        <v>213</v>
      </c>
      <c r="B1114" s="1">
        <v>0.76041666666666663</v>
      </c>
      <c r="C1114" t="s">
        <v>3</v>
      </c>
      <c r="D1114" t="s">
        <v>4</v>
      </c>
      <c r="E1114" t="s">
        <v>192</v>
      </c>
      <c r="F1114">
        <v>945</v>
      </c>
      <c r="G1114" t="str">
        <f>VLOOKUP(Tabel1[[#This Row],[Gruppe]],Statistikkoder!$A$1:$C$157,2,FALSE)</f>
        <v xml:space="preserve">    Pendler Bil &lt; 1,95 m                            </v>
      </c>
      <c r="H1114">
        <v>13</v>
      </c>
      <c r="I1114">
        <v>29</v>
      </c>
      <c r="J1114">
        <v>78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2</v>
      </c>
      <c r="N1114" t="str">
        <f>VLOOKUP($F1114,Statistikkoder!$A$2:$C$157,3,FALSE)</f>
        <v>Personbil</v>
      </c>
    </row>
    <row r="1115" spans="1:14" x14ac:dyDescent="0.2">
      <c r="A1115" t="s">
        <v>213</v>
      </c>
      <c r="B1115" s="1">
        <v>0.76041666666666663</v>
      </c>
      <c r="C1115" t="s">
        <v>3</v>
      </c>
      <c r="D1115" t="s">
        <v>4</v>
      </c>
      <c r="E1115" t="s">
        <v>192</v>
      </c>
      <c r="F1115">
        <v>955</v>
      </c>
      <c r="G1115" t="str">
        <f>VLOOKUP(Tabel1[[#This Row],[Gruppe]],Statistikkoder!$A$1:$C$157,2,FALSE)</f>
        <v>    Pendler Bil m/anh. &lt; 1,95 m              </v>
      </c>
      <c r="H1115">
        <v>1</v>
      </c>
      <c r="I1115">
        <v>4</v>
      </c>
      <c r="J1115">
        <v>6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2</v>
      </c>
      <c r="N1115" t="str">
        <f>VLOOKUP($F1115,Statistikkoder!$A$2:$C$157,3,FALSE)</f>
        <v>Personbil</v>
      </c>
    </row>
    <row r="1116" spans="1:14" x14ac:dyDescent="0.2">
      <c r="A1116" t="s">
        <v>213</v>
      </c>
      <c r="B1116" s="1">
        <v>0.76041666666666663</v>
      </c>
      <c r="C1116" t="s">
        <v>3</v>
      </c>
      <c r="D1116" t="s">
        <v>4</v>
      </c>
      <c r="E1116" t="s">
        <v>192</v>
      </c>
      <c r="F1116">
        <v>996</v>
      </c>
      <c r="G1116" t="str">
        <f>VLOOKUP(Tabel1[[#This Row],[Gruppe]],Statistikkoder!$A$1:$C$157,2,FALSE)</f>
        <v>    Passager i køretøj                            </v>
      </c>
      <c r="H1116">
        <v>0</v>
      </c>
      <c r="I1116">
        <v>78</v>
      </c>
      <c r="J1116">
        <v>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2</v>
      </c>
      <c r="N1116" t="str">
        <f>VLOOKUP($F1116,Statistikkoder!$A$2:$C$157,3,FALSE)</f>
        <v>Passager</v>
      </c>
    </row>
    <row r="1117" spans="1:14" x14ac:dyDescent="0.2">
      <c r="A1117" t="s">
        <v>214</v>
      </c>
      <c r="B1117" s="1">
        <v>0.2986111111111111</v>
      </c>
      <c r="C1117" t="s">
        <v>0</v>
      </c>
      <c r="D1117" t="s">
        <v>1</v>
      </c>
      <c r="E1117" t="s">
        <v>192</v>
      </c>
      <c r="F1117">
        <v>10</v>
      </c>
      <c r="G1117" t="str">
        <f>VLOOKUP(Tabel1[[#This Row],[Gruppe]],Statistikkoder!$A$1:$C$157,2,FALSE)</f>
        <v>    Voksen gående                    </v>
      </c>
      <c r="H1117">
        <v>0</v>
      </c>
      <c r="I1117">
        <v>9</v>
      </c>
      <c r="J1117">
        <v>0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2</v>
      </c>
      <c r="N1117" t="str">
        <f>VLOOKUP($F1117,Statistikkoder!$A$2:$C$157,3,FALSE)</f>
        <v>Passager</v>
      </c>
    </row>
    <row r="1118" spans="1:14" x14ac:dyDescent="0.2">
      <c r="A1118" t="s">
        <v>214</v>
      </c>
      <c r="B1118" s="1">
        <v>0.2986111111111111</v>
      </c>
      <c r="C1118" t="s">
        <v>0</v>
      </c>
      <c r="D1118" t="s">
        <v>1</v>
      </c>
      <c r="E1118" t="s">
        <v>192</v>
      </c>
      <c r="F1118">
        <v>25</v>
      </c>
      <c r="G1118" t="str">
        <f>VLOOKUP(Tabel1[[#This Row],[Gruppe]],Statistikkoder!$A$1:$C$157,2,FALSE)</f>
        <v>    Barn 4-15 år gående              </v>
      </c>
      <c r="H1118">
        <v>0</v>
      </c>
      <c r="I1118">
        <v>1</v>
      </c>
      <c r="J1118">
        <v>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2</v>
      </c>
      <c r="N1118" t="str">
        <f>VLOOKUP($F1118,Statistikkoder!$A$2:$C$157,3,FALSE)</f>
        <v>Passager</v>
      </c>
    </row>
    <row r="1119" spans="1:14" x14ac:dyDescent="0.2">
      <c r="A1119" t="s">
        <v>214</v>
      </c>
      <c r="B1119" s="1">
        <v>0.2986111111111111</v>
      </c>
      <c r="C1119" t="s">
        <v>0</v>
      </c>
      <c r="D1119" t="s">
        <v>1</v>
      </c>
      <c r="E1119" t="s">
        <v>192</v>
      </c>
      <c r="F1119">
        <v>31</v>
      </c>
      <c r="G1119" t="str">
        <f>VLOOKUP(Tabel1[[#This Row],[Gruppe]],Statistikkoder!$A$1:$C$157,2,FALSE)</f>
        <v>    Barn  0-3 år gående              </v>
      </c>
      <c r="H1119">
        <v>0</v>
      </c>
      <c r="I1119">
        <v>1</v>
      </c>
      <c r="J1119">
        <v>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2</v>
      </c>
      <c r="N1119" t="str">
        <f>VLOOKUP($F1119,Statistikkoder!$A$2:$C$157,3,FALSE)</f>
        <v>Passager</v>
      </c>
    </row>
    <row r="1120" spans="1:14" x14ac:dyDescent="0.2">
      <c r="A1120" t="s">
        <v>214</v>
      </c>
      <c r="B1120" s="1">
        <v>0.2986111111111111</v>
      </c>
      <c r="C1120" t="s">
        <v>0</v>
      </c>
      <c r="D1120" t="s">
        <v>1</v>
      </c>
      <c r="E1120" t="s">
        <v>192</v>
      </c>
      <c r="F1120">
        <v>40</v>
      </c>
      <c r="G1120" t="str">
        <f>VLOOKUP(Tabel1[[#This Row],[Gruppe]],Statistikkoder!$A$1:$C$157,2,FALSE)</f>
        <v>    Pensionist gående                </v>
      </c>
      <c r="H1120">
        <v>0</v>
      </c>
      <c r="I1120">
        <v>3</v>
      </c>
      <c r="J1120">
        <v>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2</v>
      </c>
      <c r="N1120" t="str">
        <f>VLOOKUP($F1120,Statistikkoder!$A$2:$C$157,3,FALSE)</f>
        <v>Passager</v>
      </c>
    </row>
    <row r="1121" spans="1:14" x14ac:dyDescent="0.2">
      <c r="A1121" t="s">
        <v>214</v>
      </c>
      <c r="B1121" s="1">
        <v>0.2986111111111111</v>
      </c>
      <c r="C1121" t="s">
        <v>0</v>
      </c>
      <c r="D1121" t="s">
        <v>1</v>
      </c>
      <c r="E1121" t="s">
        <v>192</v>
      </c>
      <c r="F1121">
        <v>110</v>
      </c>
      <c r="G1121" t="str">
        <f>VLOOKUP(Tabel1[[#This Row],[Gruppe]],Statistikkoder!$A$1:$C$157,2,FALSE)</f>
        <v>    Bil &lt; 1,95 m                            </v>
      </c>
      <c r="H1121">
        <v>6</v>
      </c>
      <c r="I1121">
        <v>10</v>
      </c>
      <c r="J1121">
        <v>36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2</v>
      </c>
      <c r="N1121" t="str">
        <f>VLOOKUP($F1121,Statistikkoder!$A$2:$C$157,3,FALSE)</f>
        <v>Personbil</v>
      </c>
    </row>
    <row r="1122" spans="1:14" x14ac:dyDescent="0.2">
      <c r="A1122" t="s">
        <v>214</v>
      </c>
      <c r="B1122" s="1">
        <v>0.2986111111111111</v>
      </c>
      <c r="C1122" t="s">
        <v>0</v>
      </c>
      <c r="D1122" t="s">
        <v>1</v>
      </c>
      <c r="E1122" t="s">
        <v>192</v>
      </c>
      <c r="F1122">
        <v>130</v>
      </c>
      <c r="G1122" t="str">
        <f>VLOOKUP(Tabel1[[#This Row],[Gruppe]],Statistikkoder!$A$1:$C$157,2,FALSE)</f>
        <v>    Bil &lt; 1,95 m pensionist                  </v>
      </c>
      <c r="H1122">
        <v>2</v>
      </c>
      <c r="I1122">
        <v>3</v>
      </c>
      <c r="J1122">
        <v>12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2</v>
      </c>
      <c r="N1122" t="str">
        <f>VLOOKUP($F1122,Statistikkoder!$A$2:$C$157,3,FALSE)</f>
        <v>Personbil</v>
      </c>
    </row>
    <row r="1123" spans="1:14" x14ac:dyDescent="0.2">
      <c r="A1123" t="s">
        <v>214</v>
      </c>
      <c r="B1123" s="1">
        <v>0.2986111111111111</v>
      </c>
      <c r="C1123" t="s">
        <v>0</v>
      </c>
      <c r="D1123" t="s">
        <v>1</v>
      </c>
      <c r="E1123" t="s">
        <v>192</v>
      </c>
      <c r="F1123">
        <v>510</v>
      </c>
      <c r="G1123" t="str">
        <f>VLOOKUP(Tabel1[[#This Row],[Gruppe]],Statistikkoder!$A$1:$C$157,2,FALSE)</f>
        <v>    Cykel Voksen                            </v>
      </c>
      <c r="H1123">
        <v>1</v>
      </c>
      <c r="I1123">
        <v>0</v>
      </c>
      <c r="J1123">
        <v>1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2</v>
      </c>
      <c r="N1123" t="str">
        <f>VLOOKUP($F1123,Statistikkoder!$A$2:$C$157,3,FALSE)</f>
        <v>Cykel</v>
      </c>
    </row>
    <row r="1124" spans="1:14" x14ac:dyDescent="0.2">
      <c r="A1124" t="s">
        <v>214</v>
      </c>
      <c r="B1124" s="1">
        <v>0.2986111111111111</v>
      </c>
      <c r="C1124" t="s">
        <v>0</v>
      </c>
      <c r="D1124" t="s">
        <v>1</v>
      </c>
      <c r="E1124" t="s">
        <v>192</v>
      </c>
      <c r="F1124">
        <v>730</v>
      </c>
      <c r="G1124" t="str">
        <f>VLOOKUP(Tabel1[[#This Row],[Gruppe]],Statistikkoder!$A$1:$C$157,2,FALSE)</f>
        <v>    Sættervogn 17 m. max 40 tons            </v>
      </c>
      <c r="H1124">
        <v>1</v>
      </c>
      <c r="I1124">
        <v>0</v>
      </c>
      <c r="J1124">
        <v>17</v>
      </c>
      <c r="K1124">
        <f>IF(AND(Tabel1[[#This Row],[Gruppe]]&gt;=610,Tabel1[[#This Row],[Gruppe]]&lt;=765),Tabel1[[#This Row],[Dækmeter]],0)</f>
        <v>17</v>
      </c>
      <c r="L1124">
        <v>0</v>
      </c>
      <c r="M1124" t="s">
        <v>2</v>
      </c>
      <c r="N1124" t="str">
        <f>VLOOKUP($F1124,Statistikkoder!$A$2:$C$157,3,FALSE)</f>
        <v>Sættevogn</v>
      </c>
    </row>
    <row r="1125" spans="1:14" x14ac:dyDescent="0.2">
      <c r="A1125" t="s">
        <v>214</v>
      </c>
      <c r="B1125" s="1">
        <v>0.2986111111111111</v>
      </c>
      <c r="C1125" t="s">
        <v>0</v>
      </c>
      <c r="D1125" t="s">
        <v>1</v>
      </c>
      <c r="E1125" t="s">
        <v>192</v>
      </c>
      <c r="F1125">
        <v>945</v>
      </c>
      <c r="G1125" t="str">
        <f>VLOOKUP(Tabel1[[#This Row],[Gruppe]],Statistikkoder!$A$1:$C$157,2,FALSE)</f>
        <v xml:space="preserve">    Pendler Bil &lt; 1,95 m                            </v>
      </c>
      <c r="H1125">
        <v>7</v>
      </c>
      <c r="I1125">
        <v>14</v>
      </c>
      <c r="J1125">
        <v>42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2</v>
      </c>
      <c r="N1125" t="str">
        <f>VLOOKUP($F1125,Statistikkoder!$A$2:$C$157,3,FALSE)</f>
        <v>Personbil</v>
      </c>
    </row>
    <row r="1126" spans="1:14" x14ac:dyDescent="0.2">
      <c r="A1126" t="s">
        <v>214</v>
      </c>
      <c r="B1126" s="1">
        <v>0.2986111111111111</v>
      </c>
      <c r="C1126" t="s">
        <v>0</v>
      </c>
      <c r="D1126" t="s">
        <v>1</v>
      </c>
      <c r="E1126" t="s">
        <v>192</v>
      </c>
      <c r="F1126">
        <v>996</v>
      </c>
      <c r="G1126" t="str">
        <f>VLOOKUP(Tabel1[[#This Row],[Gruppe]],Statistikkoder!$A$1:$C$157,2,FALSE)</f>
        <v>    Passager i køretøj                            </v>
      </c>
      <c r="H1126">
        <v>0</v>
      </c>
      <c r="I1126">
        <v>27</v>
      </c>
      <c r="J1126">
        <v>0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2</v>
      </c>
      <c r="N1126" t="str">
        <f>VLOOKUP($F1126,Statistikkoder!$A$2:$C$157,3,FALSE)</f>
        <v>Passager</v>
      </c>
    </row>
    <row r="1127" spans="1:14" x14ac:dyDescent="0.2">
      <c r="A1127" t="s">
        <v>214</v>
      </c>
      <c r="B1127" s="1">
        <v>0.37152777777777779</v>
      </c>
      <c r="C1127" t="s">
        <v>3</v>
      </c>
      <c r="D1127" t="s">
        <v>4</v>
      </c>
      <c r="E1127" t="s">
        <v>192</v>
      </c>
      <c r="F1127">
        <v>10</v>
      </c>
      <c r="G1127" t="str">
        <f>VLOOKUP(Tabel1[[#This Row],[Gruppe]],Statistikkoder!$A$1:$C$157,2,FALSE)</f>
        <v>    Voksen gående                    </v>
      </c>
      <c r="H1127">
        <v>0</v>
      </c>
      <c r="I1127">
        <v>5</v>
      </c>
      <c r="J1127">
        <v>0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2</v>
      </c>
      <c r="N1127" t="str">
        <f>VLOOKUP($F1127,Statistikkoder!$A$2:$C$157,3,FALSE)</f>
        <v>Passager</v>
      </c>
    </row>
    <row r="1128" spans="1:14" x14ac:dyDescent="0.2">
      <c r="A1128" t="s">
        <v>214</v>
      </c>
      <c r="B1128" s="1">
        <v>0.37152777777777779</v>
      </c>
      <c r="C1128" t="s">
        <v>3</v>
      </c>
      <c r="D1128" t="s">
        <v>4</v>
      </c>
      <c r="E1128" t="s">
        <v>192</v>
      </c>
      <c r="F1128">
        <v>40</v>
      </c>
      <c r="G1128" t="str">
        <f>VLOOKUP(Tabel1[[#This Row],[Gruppe]],Statistikkoder!$A$1:$C$157,2,FALSE)</f>
        <v>    Pensionist gående                </v>
      </c>
      <c r="H1128">
        <v>0</v>
      </c>
      <c r="I1128">
        <v>2</v>
      </c>
      <c r="J1128">
        <v>0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2</v>
      </c>
      <c r="N1128" t="str">
        <f>VLOOKUP($F1128,Statistikkoder!$A$2:$C$157,3,FALSE)</f>
        <v>Passager</v>
      </c>
    </row>
    <row r="1129" spans="1:14" x14ac:dyDescent="0.2">
      <c r="A1129" t="s">
        <v>214</v>
      </c>
      <c r="B1129" s="1">
        <v>0.37152777777777779</v>
      </c>
      <c r="C1129" t="s">
        <v>3</v>
      </c>
      <c r="D1129" t="s">
        <v>4</v>
      </c>
      <c r="E1129" t="s">
        <v>192</v>
      </c>
      <c r="F1129">
        <v>110</v>
      </c>
      <c r="G1129" t="str">
        <f>VLOOKUP(Tabel1[[#This Row],[Gruppe]],Statistikkoder!$A$1:$C$157,2,FALSE)</f>
        <v>    Bil &lt; 1,95 m                            </v>
      </c>
      <c r="H1129">
        <v>10</v>
      </c>
      <c r="I1129">
        <v>16</v>
      </c>
      <c r="J1129">
        <v>60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2</v>
      </c>
      <c r="N1129" t="str">
        <f>VLOOKUP($F1129,Statistikkoder!$A$2:$C$157,3,FALSE)</f>
        <v>Personbil</v>
      </c>
    </row>
    <row r="1130" spans="1:14" x14ac:dyDescent="0.2">
      <c r="A1130" t="s">
        <v>214</v>
      </c>
      <c r="B1130" s="1">
        <v>0.37152777777777779</v>
      </c>
      <c r="C1130" t="s">
        <v>3</v>
      </c>
      <c r="D1130" t="s">
        <v>4</v>
      </c>
      <c r="E1130" t="s">
        <v>192</v>
      </c>
      <c r="F1130">
        <v>410</v>
      </c>
      <c r="G1130" t="str">
        <f>VLOOKUP(Tabel1[[#This Row],[Gruppe]],Statistikkoder!$A$1:$C$157,2,FALSE)</f>
        <v>    MC                                    </v>
      </c>
      <c r="H1130">
        <v>1</v>
      </c>
      <c r="I1130">
        <v>1</v>
      </c>
      <c r="J1130">
        <v>2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2</v>
      </c>
      <c r="N1130" t="str">
        <f>VLOOKUP($F1130,Statistikkoder!$A$2:$C$157,3,FALSE)</f>
        <v>MC/Knallert</v>
      </c>
    </row>
    <row r="1131" spans="1:14" x14ac:dyDescent="0.2">
      <c r="A1131" t="s">
        <v>214</v>
      </c>
      <c r="B1131" s="1">
        <v>0.37152777777777779</v>
      </c>
      <c r="C1131" t="s">
        <v>3</v>
      </c>
      <c r="D1131" t="s">
        <v>4</v>
      </c>
      <c r="E1131" t="s">
        <v>192</v>
      </c>
      <c r="F1131">
        <v>730</v>
      </c>
      <c r="G1131" t="str">
        <f>VLOOKUP(Tabel1[[#This Row],[Gruppe]],Statistikkoder!$A$1:$C$157,2,FALSE)</f>
        <v>    Sættervogn 17 m. max 40 tons            </v>
      </c>
      <c r="H1131">
        <v>1</v>
      </c>
      <c r="I1131">
        <v>0</v>
      </c>
      <c r="J1131">
        <v>17</v>
      </c>
      <c r="K1131">
        <f>IF(AND(Tabel1[[#This Row],[Gruppe]]&gt;=610,Tabel1[[#This Row],[Gruppe]]&lt;=765),Tabel1[[#This Row],[Dækmeter]],0)</f>
        <v>17</v>
      </c>
      <c r="L1131">
        <v>0</v>
      </c>
      <c r="M1131" t="s">
        <v>2</v>
      </c>
      <c r="N1131" t="str">
        <f>VLOOKUP($F1131,Statistikkoder!$A$2:$C$157,3,FALSE)</f>
        <v>Sættevogn</v>
      </c>
    </row>
    <row r="1132" spans="1:14" x14ac:dyDescent="0.2">
      <c r="A1132" t="s">
        <v>214</v>
      </c>
      <c r="B1132" s="1">
        <v>0.37152777777777779</v>
      </c>
      <c r="C1132" t="s">
        <v>3</v>
      </c>
      <c r="D1132" t="s">
        <v>4</v>
      </c>
      <c r="E1132" t="s">
        <v>192</v>
      </c>
      <c r="F1132">
        <v>945</v>
      </c>
      <c r="G1132" t="str">
        <f>VLOOKUP(Tabel1[[#This Row],[Gruppe]],Statistikkoder!$A$1:$C$157,2,FALSE)</f>
        <v xml:space="preserve">    Pendler Bil &lt; 1,95 m                            </v>
      </c>
      <c r="H1132">
        <v>9</v>
      </c>
      <c r="I1132">
        <v>20</v>
      </c>
      <c r="J1132">
        <v>54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2</v>
      </c>
      <c r="N1132" t="str">
        <f>VLOOKUP($F1132,Statistikkoder!$A$2:$C$157,3,FALSE)</f>
        <v>Personbil</v>
      </c>
    </row>
    <row r="1133" spans="1:14" x14ac:dyDescent="0.2">
      <c r="A1133" t="s">
        <v>214</v>
      </c>
      <c r="B1133" s="1">
        <v>0.37152777777777779</v>
      </c>
      <c r="C1133" t="s">
        <v>3</v>
      </c>
      <c r="D1133" t="s">
        <v>4</v>
      </c>
      <c r="E1133" t="s">
        <v>192</v>
      </c>
      <c r="F1133">
        <v>950</v>
      </c>
      <c r="G1133" t="str">
        <f>VLOOKUP(Tabel1[[#This Row],[Gruppe]],Statistikkoder!$A$1:$C$157,2,FALSE)</f>
        <v>    Pendler Bil &gt; 1,95 m                            </v>
      </c>
      <c r="H1133">
        <v>1</v>
      </c>
      <c r="I1133">
        <v>3</v>
      </c>
      <c r="J1133">
        <v>6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2</v>
      </c>
      <c r="N1133" t="str">
        <f>VLOOKUP($F1133,Statistikkoder!$A$2:$C$157,3,FALSE)</f>
        <v>Personbil</v>
      </c>
    </row>
    <row r="1134" spans="1:14" x14ac:dyDescent="0.2">
      <c r="A1134" t="s">
        <v>214</v>
      </c>
      <c r="B1134" s="1">
        <v>0.37152777777777779</v>
      </c>
      <c r="C1134" t="s">
        <v>3</v>
      </c>
      <c r="D1134" t="s">
        <v>4</v>
      </c>
      <c r="E1134" t="s">
        <v>192</v>
      </c>
      <c r="F1134">
        <v>996</v>
      </c>
      <c r="G1134" t="str">
        <f>VLOOKUP(Tabel1[[#This Row],[Gruppe]],Statistikkoder!$A$1:$C$157,2,FALSE)</f>
        <v>    Passager i køretøj                            </v>
      </c>
      <c r="H1134">
        <v>0</v>
      </c>
      <c r="I1134">
        <v>40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2</v>
      </c>
      <c r="N1134" t="str">
        <f>VLOOKUP($F1134,Statistikkoder!$A$2:$C$157,3,FALSE)</f>
        <v>Passager</v>
      </c>
    </row>
    <row r="1135" spans="1:14" x14ac:dyDescent="0.2">
      <c r="A1135" t="s">
        <v>214</v>
      </c>
      <c r="B1135" s="1">
        <v>0.44444444444444442</v>
      </c>
      <c r="C1135" t="s">
        <v>0</v>
      </c>
      <c r="D1135" t="s">
        <v>1</v>
      </c>
      <c r="E1135" t="s">
        <v>192</v>
      </c>
      <c r="F1135">
        <v>10</v>
      </c>
      <c r="G1135" t="str">
        <f>VLOOKUP(Tabel1[[#This Row],[Gruppe]],Statistikkoder!$A$1:$C$157,2,FALSE)</f>
        <v>    Voksen gående                    </v>
      </c>
      <c r="H1135">
        <v>0</v>
      </c>
      <c r="I1135">
        <v>6</v>
      </c>
      <c r="J1135">
        <v>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2</v>
      </c>
      <c r="N1135" t="str">
        <f>VLOOKUP($F1135,Statistikkoder!$A$2:$C$157,3,FALSE)</f>
        <v>Passager</v>
      </c>
    </row>
    <row r="1136" spans="1:14" x14ac:dyDescent="0.2">
      <c r="A1136" t="s">
        <v>214</v>
      </c>
      <c r="B1136" s="1">
        <v>0.44444444444444442</v>
      </c>
      <c r="C1136" t="s">
        <v>0</v>
      </c>
      <c r="D1136" t="s">
        <v>1</v>
      </c>
      <c r="E1136" t="s">
        <v>192</v>
      </c>
      <c r="F1136">
        <v>25</v>
      </c>
      <c r="G1136" t="str">
        <f>VLOOKUP(Tabel1[[#This Row],[Gruppe]],Statistikkoder!$A$1:$C$157,2,FALSE)</f>
        <v>    Barn 4-15 år gående              </v>
      </c>
      <c r="H1136">
        <v>0</v>
      </c>
      <c r="I1136">
        <v>1</v>
      </c>
      <c r="J1136">
        <v>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2</v>
      </c>
      <c r="N1136" t="str">
        <f>VLOOKUP($F1136,Statistikkoder!$A$2:$C$157,3,FALSE)</f>
        <v>Passager</v>
      </c>
    </row>
    <row r="1137" spans="1:14" x14ac:dyDescent="0.2">
      <c r="A1137" t="s">
        <v>214</v>
      </c>
      <c r="B1137" s="1">
        <v>0.44444444444444442</v>
      </c>
      <c r="C1137" t="s">
        <v>0</v>
      </c>
      <c r="D1137" t="s">
        <v>1</v>
      </c>
      <c r="E1137" t="s">
        <v>192</v>
      </c>
      <c r="F1137">
        <v>110</v>
      </c>
      <c r="G1137" t="str">
        <f>VLOOKUP(Tabel1[[#This Row],[Gruppe]],Statistikkoder!$A$1:$C$157,2,FALSE)</f>
        <v>    Bil &lt; 1,95 m                            </v>
      </c>
      <c r="H1137">
        <v>7</v>
      </c>
      <c r="I1137">
        <v>12</v>
      </c>
      <c r="J1137">
        <v>42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2</v>
      </c>
      <c r="N1137" t="str">
        <f>VLOOKUP($F1137,Statistikkoder!$A$2:$C$157,3,FALSE)</f>
        <v>Personbil</v>
      </c>
    </row>
    <row r="1138" spans="1:14" x14ac:dyDescent="0.2">
      <c r="A1138" t="s">
        <v>214</v>
      </c>
      <c r="B1138" s="1">
        <v>0.44444444444444442</v>
      </c>
      <c r="C1138" t="s">
        <v>0</v>
      </c>
      <c r="D1138" t="s">
        <v>1</v>
      </c>
      <c r="E1138" t="s">
        <v>192</v>
      </c>
      <c r="F1138">
        <v>120</v>
      </c>
      <c r="G1138" t="str">
        <f>VLOOKUP(Tabel1[[#This Row],[Gruppe]],Statistikkoder!$A$1:$C$157,2,FALSE)</f>
        <v>    Bil &gt; 1,95 m                            </v>
      </c>
      <c r="H1138">
        <v>1</v>
      </c>
      <c r="I1138">
        <v>3</v>
      </c>
      <c r="J1138">
        <v>6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2</v>
      </c>
      <c r="N1138" t="str">
        <f>VLOOKUP($F1138,Statistikkoder!$A$2:$C$157,3,FALSE)</f>
        <v>Personbil</v>
      </c>
    </row>
    <row r="1139" spans="1:14" x14ac:dyDescent="0.2">
      <c r="A1139" t="s">
        <v>214</v>
      </c>
      <c r="B1139" s="1">
        <v>0.44444444444444442</v>
      </c>
      <c r="C1139" t="s">
        <v>0</v>
      </c>
      <c r="D1139" t="s">
        <v>1</v>
      </c>
      <c r="E1139" t="s">
        <v>192</v>
      </c>
      <c r="F1139">
        <v>130</v>
      </c>
      <c r="G1139" t="str">
        <f>VLOOKUP(Tabel1[[#This Row],[Gruppe]],Statistikkoder!$A$1:$C$157,2,FALSE)</f>
        <v>    Bil &lt; 1,95 m pensionist                  </v>
      </c>
      <c r="H1139">
        <v>6</v>
      </c>
      <c r="I1139">
        <v>9</v>
      </c>
      <c r="J1139">
        <v>36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2</v>
      </c>
      <c r="N1139" t="str">
        <f>VLOOKUP($F1139,Statistikkoder!$A$2:$C$157,3,FALSE)</f>
        <v>Personbil</v>
      </c>
    </row>
    <row r="1140" spans="1:14" x14ac:dyDescent="0.2">
      <c r="A1140" t="s">
        <v>214</v>
      </c>
      <c r="B1140" s="1">
        <v>0.44444444444444442</v>
      </c>
      <c r="C1140" t="s">
        <v>0</v>
      </c>
      <c r="D1140" t="s">
        <v>1</v>
      </c>
      <c r="E1140" t="s">
        <v>192</v>
      </c>
      <c r="F1140">
        <v>730</v>
      </c>
      <c r="G1140" t="str">
        <f>VLOOKUP(Tabel1[[#This Row],[Gruppe]],Statistikkoder!$A$1:$C$157,2,FALSE)</f>
        <v>    Sættervogn 17 m. max 40 tons            </v>
      </c>
      <c r="H1140">
        <v>1</v>
      </c>
      <c r="I1140">
        <v>0</v>
      </c>
      <c r="J1140">
        <v>17</v>
      </c>
      <c r="K1140">
        <f>IF(AND(Tabel1[[#This Row],[Gruppe]]&gt;=610,Tabel1[[#This Row],[Gruppe]]&lt;=765),Tabel1[[#This Row],[Dækmeter]],0)</f>
        <v>17</v>
      </c>
      <c r="L1140">
        <v>0</v>
      </c>
      <c r="M1140" t="s">
        <v>2</v>
      </c>
      <c r="N1140" t="str">
        <f>VLOOKUP($F1140,Statistikkoder!$A$2:$C$157,3,FALSE)</f>
        <v>Sættevogn</v>
      </c>
    </row>
    <row r="1141" spans="1:14" x14ac:dyDescent="0.2">
      <c r="A1141" t="s">
        <v>214</v>
      </c>
      <c r="B1141" s="1">
        <v>0.44444444444444442</v>
      </c>
      <c r="C1141" t="s">
        <v>0</v>
      </c>
      <c r="D1141" t="s">
        <v>1</v>
      </c>
      <c r="E1141" t="s">
        <v>192</v>
      </c>
      <c r="F1141">
        <v>945</v>
      </c>
      <c r="G1141" t="str">
        <f>VLOOKUP(Tabel1[[#This Row],[Gruppe]],Statistikkoder!$A$1:$C$157,2,FALSE)</f>
        <v xml:space="preserve">    Pendler Bil &lt; 1,95 m                            </v>
      </c>
      <c r="H1141">
        <v>8</v>
      </c>
      <c r="I1141">
        <v>9</v>
      </c>
      <c r="J1141">
        <v>48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2</v>
      </c>
      <c r="N1141" t="str">
        <f>VLOOKUP($F1141,Statistikkoder!$A$2:$C$157,3,FALSE)</f>
        <v>Personbil</v>
      </c>
    </row>
    <row r="1142" spans="1:14" x14ac:dyDescent="0.2">
      <c r="A1142" t="s">
        <v>214</v>
      </c>
      <c r="B1142" s="1">
        <v>0.44444444444444442</v>
      </c>
      <c r="C1142" t="s">
        <v>0</v>
      </c>
      <c r="D1142" t="s">
        <v>1</v>
      </c>
      <c r="E1142" t="s">
        <v>192</v>
      </c>
      <c r="F1142">
        <v>996</v>
      </c>
      <c r="G1142" t="str">
        <f>VLOOKUP(Tabel1[[#This Row],[Gruppe]],Statistikkoder!$A$1:$C$157,2,FALSE)</f>
        <v>    Passager i køretøj                            </v>
      </c>
      <c r="H1142">
        <v>0</v>
      </c>
      <c r="I1142">
        <v>33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2</v>
      </c>
      <c r="N1142" t="str">
        <f>VLOOKUP($F1142,Statistikkoder!$A$2:$C$157,3,FALSE)</f>
        <v>Passager</v>
      </c>
    </row>
    <row r="1143" spans="1:14" x14ac:dyDescent="0.2">
      <c r="A1143" t="s">
        <v>214</v>
      </c>
      <c r="B1143" s="1">
        <v>0.51736111111111116</v>
      </c>
      <c r="C1143" t="s">
        <v>3</v>
      </c>
      <c r="D1143" t="s">
        <v>4</v>
      </c>
      <c r="E1143" t="s">
        <v>192</v>
      </c>
      <c r="F1143">
        <v>10</v>
      </c>
      <c r="G1143" t="str">
        <f>VLOOKUP(Tabel1[[#This Row],[Gruppe]],Statistikkoder!$A$1:$C$157,2,FALSE)</f>
        <v>    Voksen gående                    </v>
      </c>
      <c r="H1143">
        <v>0</v>
      </c>
      <c r="I1143">
        <v>5</v>
      </c>
      <c r="J1143">
        <v>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2</v>
      </c>
      <c r="N1143" t="str">
        <f>VLOOKUP($F1143,Statistikkoder!$A$2:$C$157,3,FALSE)</f>
        <v>Passager</v>
      </c>
    </row>
    <row r="1144" spans="1:14" x14ac:dyDescent="0.2">
      <c r="A1144" t="s">
        <v>214</v>
      </c>
      <c r="B1144" s="1">
        <v>0.51736111111111116</v>
      </c>
      <c r="C1144" t="s">
        <v>3</v>
      </c>
      <c r="D1144" t="s">
        <v>4</v>
      </c>
      <c r="E1144" t="s">
        <v>192</v>
      </c>
      <c r="F1144">
        <v>15</v>
      </c>
      <c r="G1144" t="str">
        <f>VLOOKUP(Tabel1[[#This Row],[Gruppe]],Statistikkoder!$A$1:$C$157,2,FALSE)</f>
        <v>    Voksen gående Pendler            </v>
      </c>
      <c r="H1144">
        <v>0</v>
      </c>
      <c r="I1144">
        <v>1</v>
      </c>
      <c r="J1144">
        <v>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2</v>
      </c>
      <c r="N1144" t="str">
        <f>VLOOKUP($F1144,Statistikkoder!$A$2:$C$157,3,FALSE)</f>
        <v>Passager</v>
      </c>
    </row>
    <row r="1145" spans="1:14" x14ac:dyDescent="0.2">
      <c r="A1145" t="s">
        <v>214</v>
      </c>
      <c r="B1145" s="1">
        <v>0.51736111111111116</v>
      </c>
      <c r="C1145" t="s">
        <v>3</v>
      </c>
      <c r="D1145" t="s">
        <v>4</v>
      </c>
      <c r="E1145" t="s">
        <v>192</v>
      </c>
      <c r="F1145">
        <v>25</v>
      </c>
      <c r="G1145" t="str">
        <f>VLOOKUP(Tabel1[[#This Row],[Gruppe]],Statistikkoder!$A$1:$C$157,2,FALSE)</f>
        <v>    Barn 4-15 år gående              </v>
      </c>
      <c r="H1145">
        <v>0</v>
      </c>
      <c r="I1145">
        <v>1</v>
      </c>
      <c r="J1145">
        <v>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2</v>
      </c>
      <c r="N1145" t="str">
        <f>VLOOKUP($F1145,Statistikkoder!$A$2:$C$157,3,FALSE)</f>
        <v>Passager</v>
      </c>
    </row>
    <row r="1146" spans="1:14" x14ac:dyDescent="0.2">
      <c r="A1146" t="s">
        <v>214</v>
      </c>
      <c r="B1146" s="1">
        <v>0.51736111111111116</v>
      </c>
      <c r="C1146" t="s">
        <v>3</v>
      </c>
      <c r="D1146" t="s">
        <v>4</v>
      </c>
      <c r="E1146" t="s">
        <v>192</v>
      </c>
      <c r="F1146">
        <v>40</v>
      </c>
      <c r="G1146" t="str">
        <f>VLOOKUP(Tabel1[[#This Row],[Gruppe]],Statistikkoder!$A$1:$C$157,2,FALSE)</f>
        <v>    Pensionist gående                </v>
      </c>
      <c r="H1146">
        <v>0</v>
      </c>
      <c r="I1146">
        <v>1</v>
      </c>
      <c r="J1146">
        <v>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2</v>
      </c>
      <c r="N1146" t="str">
        <f>VLOOKUP($F1146,Statistikkoder!$A$2:$C$157,3,FALSE)</f>
        <v>Passager</v>
      </c>
    </row>
    <row r="1147" spans="1:14" x14ac:dyDescent="0.2">
      <c r="A1147" t="s">
        <v>214</v>
      </c>
      <c r="B1147" s="1">
        <v>0.51736111111111116</v>
      </c>
      <c r="C1147" t="s">
        <v>3</v>
      </c>
      <c r="D1147" t="s">
        <v>4</v>
      </c>
      <c r="E1147" t="s">
        <v>192</v>
      </c>
      <c r="F1147">
        <v>110</v>
      </c>
      <c r="G1147" t="str">
        <f>VLOOKUP(Tabel1[[#This Row],[Gruppe]],Statistikkoder!$A$1:$C$157,2,FALSE)</f>
        <v>    Bil &lt; 1,95 m                            </v>
      </c>
      <c r="H1147">
        <v>5</v>
      </c>
      <c r="I1147">
        <v>11</v>
      </c>
      <c r="J1147">
        <v>30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2</v>
      </c>
      <c r="N1147" t="str">
        <f>VLOOKUP($F1147,Statistikkoder!$A$2:$C$157,3,FALSE)</f>
        <v>Personbil</v>
      </c>
    </row>
    <row r="1148" spans="1:14" x14ac:dyDescent="0.2">
      <c r="A1148" t="s">
        <v>214</v>
      </c>
      <c r="B1148" s="1">
        <v>0.51736111111111116</v>
      </c>
      <c r="C1148" t="s">
        <v>3</v>
      </c>
      <c r="D1148" t="s">
        <v>4</v>
      </c>
      <c r="E1148" t="s">
        <v>192</v>
      </c>
      <c r="F1148">
        <v>120</v>
      </c>
      <c r="G1148" t="str">
        <f>VLOOKUP(Tabel1[[#This Row],[Gruppe]],Statistikkoder!$A$1:$C$157,2,FALSE)</f>
        <v>    Bil &gt; 1,95 m                            </v>
      </c>
      <c r="H1148">
        <v>1</v>
      </c>
      <c r="I1148">
        <v>1</v>
      </c>
      <c r="J1148">
        <v>6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2</v>
      </c>
      <c r="N1148" t="str">
        <f>VLOOKUP($F1148,Statistikkoder!$A$2:$C$157,3,FALSE)</f>
        <v>Personbil</v>
      </c>
    </row>
    <row r="1149" spans="1:14" x14ac:dyDescent="0.2">
      <c r="A1149" t="s">
        <v>214</v>
      </c>
      <c r="B1149" s="1">
        <v>0.51736111111111116</v>
      </c>
      <c r="C1149" t="s">
        <v>3</v>
      </c>
      <c r="D1149" t="s">
        <v>4</v>
      </c>
      <c r="E1149" t="s">
        <v>192</v>
      </c>
      <c r="F1149">
        <v>130</v>
      </c>
      <c r="G1149" t="str">
        <f>VLOOKUP(Tabel1[[#This Row],[Gruppe]],Statistikkoder!$A$1:$C$157,2,FALSE)</f>
        <v>    Bil &lt; 1,95 m pensionist                  </v>
      </c>
      <c r="H1149">
        <v>6</v>
      </c>
      <c r="I1149">
        <v>9</v>
      </c>
      <c r="J1149">
        <v>36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2</v>
      </c>
      <c r="N1149" t="str">
        <f>VLOOKUP($F1149,Statistikkoder!$A$2:$C$157,3,FALSE)</f>
        <v>Personbil</v>
      </c>
    </row>
    <row r="1150" spans="1:14" x14ac:dyDescent="0.2">
      <c r="A1150" t="s">
        <v>214</v>
      </c>
      <c r="B1150" s="1">
        <v>0.51736111111111116</v>
      </c>
      <c r="C1150" t="s">
        <v>3</v>
      </c>
      <c r="D1150" t="s">
        <v>4</v>
      </c>
      <c r="E1150" t="s">
        <v>192</v>
      </c>
      <c r="F1150">
        <v>510</v>
      </c>
      <c r="G1150" t="str">
        <f>VLOOKUP(Tabel1[[#This Row],[Gruppe]],Statistikkoder!$A$1:$C$157,2,FALSE)</f>
        <v>    Cykel Voksen                            </v>
      </c>
      <c r="H1150">
        <v>1</v>
      </c>
      <c r="I1150">
        <v>0</v>
      </c>
      <c r="J1150">
        <v>1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2</v>
      </c>
      <c r="N1150" t="str">
        <f>VLOOKUP($F1150,Statistikkoder!$A$2:$C$157,3,FALSE)</f>
        <v>Cykel</v>
      </c>
    </row>
    <row r="1151" spans="1:14" x14ac:dyDescent="0.2">
      <c r="A1151" t="s">
        <v>214</v>
      </c>
      <c r="B1151" s="1">
        <v>0.51736111111111116</v>
      </c>
      <c r="C1151" t="s">
        <v>3</v>
      </c>
      <c r="D1151" t="s">
        <v>4</v>
      </c>
      <c r="E1151" t="s">
        <v>192</v>
      </c>
      <c r="F1151">
        <v>730</v>
      </c>
      <c r="G1151" t="str">
        <f>VLOOKUP(Tabel1[[#This Row],[Gruppe]],Statistikkoder!$A$1:$C$157,2,FALSE)</f>
        <v>    Sættervogn 17 m. max 40 tons            </v>
      </c>
      <c r="H1151">
        <v>1</v>
      </c>
      <c r="I1151">
        <v>0</v>
      </c>
      <c r="J1151">
        <v>17</v>
      </c>
      <c r="K1151">
        <f>IF(AND(Tabel1[[#This Row],[Gruppe]]&gt;=610,Tabel1[[#This Row],[Gruppe]]&lt;=765),Tabel1[[#This Row],[Dækmeter]],0)</f>
        <v>17</v>
      </c>
      <c r="L1151">
        <v>0</v>
      </c>
      <c r="M1151" t="s">
        <v>2</v>
      </c>
      <c r="N1151" t="str">
        <f>VLOOKUP($F1151,Statistikkoder!$A$2:$C$157,3,FALSE)</f>
        <v>Sættevogn</v>
      </c>
    </row>
    <row r="1152" spans="1:14" x14ac:dyDescent="0.2">
      <c r="A1152" t="s">
        <v>214</v>
      </c>
      <c r="B1152" s="1">
        <v>0.51736111111111116</v>
      </c>
      <c r="C1152" t="s">
        <v>3</v>
      </c>
      <c r="D1152" t="s">
        <v>4</v>
      </c>
      <c r="E1152" t="s">
        <v>192</v>
      </c>
      <c r="F1152">
        <v>945</v>
      </c>
      <c r="G1152" t="str">
        <f>VLOOKUP(Tabel1[[#This Row],[Gruppe]],Statistikkoder!$A$1:$C$157,2,FALSE)</f>
        <v xml:space="preserve">    Pendler Bil &lt; 1,95 m                            </v>
      </c>
      <c r="H1152">
        <v>12</v>
      </c>
      <c r="I1152">
        <v>17</v>
      </c>
      <c r="J1152">
        <v>72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2</v>
      </c>
      <c r="N1152" t="str">
        <f>VLOOKUP($F1152,Statistikkoder!$A$2:$C$157,3,FALSE)</f>
        <v>Personbil</v>
      </c>
    </row>
    <row r="1153" spans="1:14" x14ac:dyDescent="0.2">
      <c r="A1153" t="s">
        <v>214</v>
      </c>
      <c r="B1153" s="1">
        <v>0.51736111111111116</v>
      </c>
      <c r="C1153" t="s">
        <v>3</v>
      </c>
      <c r="D1153" t="s">
        <v>4</v>
      </c>
      <c r="E1153" t="s">
        <v>192</v>
      </c>
      <c r="F1153">
        <v>996</v>
      </c>
      <c r="G1153" t="str">
        <f>VLOOKUP(Tabel1[[#This Row],[Gruppe]],Statistikkoder!$A$1:$C$157,2,FALSE)</f>
        <v>    Passager i køretøj                            </v>
      </c>
      <c r="H1153">
        <v>0</v>
      </c>
      <c r="I1153">
        <v>38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2</v>
      </c>
      <c r="N1153" t="str">
        <f>VLOOKUP($F1153,Statistikkoder!$A$2:$C$157,3,FALSE)</f>
        <v>Passager</v>
      </c>
    </row>
    <row r="1154" spans="1:14" x14ac:dyDescent="0.2">
      <c r="A1154" t="s">
        <v>214</v>
      </c>
      <c r="B1154" s="1">
        <v>0.6875</v>
      </c>
      <c r="C1154" t="s">
        <v>0</v>
      </c>
      <c r="D1154" t="s">
        <v>1</v>
      </c>
      <c r="E1154" t="s">
        <v>192</v>
      </c>
      <c r="F1154">
        <v>110</v>
      </c>
      <c r="G1154" t="str">
        <f>VLOOKUP(Tabel1[[#This Row],[Gruppe]],Statistikkoder!$A$1:$C$157,2,FALSE)</f>
        <v>    Bil &lt; 1,95 m                            </v>
      </c>
      <c r="H1154">
        <v>9</v>
      </c>
      <c r="I1154">
        <v>18</v>
      </c>
      <c r="J1154">
        <v>54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2</v>
      </c>
      <c r="N1154" t="str">
        <f>VLOOKUP($F1154,Statistikkoder!$A$2:$C$157,3,FALSE)</f>
        <v>Personbil</v>
      </c>
    </row>
    <row r="1155" spans="1:14" x14ac:dyDescent="0.2">
      <c r="A1155" t="s">
        <v>214</v>
      </c>
      <c r="B1155" s="1">
        <v>0.6875</v>
      </c>
      <c r="C1155" t="s">
        <v>0</v>
      </c>
      <c r="D1155" t="s">
        <v>1</v>
      </c>
      <c r="E1155" t="s">
        <v>192</v>
      </c>
      <c r="F1155">
        <v>130</v>
      </c>
      <c r="G1155" t="str">
        <f>VLOOKUP(Tabel1[[#This Row],[Gruppe]],Statistikkoder!$A$1:$C$157,2,FALSE)</f>
        <v>    Bil &lt; 1,95 m pensionist                  </v>
      </c>
      <c r="H1155">
        <v>3</v>
      </c>
      <c r="I1155">
        <v>3</v>
      </c>
      <c r="J1155">
        <v>18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2</v>
      </c>
      <c r="N1155" t="str">
        <f>VLOOKUP($F1155,Statistikkoder!$A$2:$C$157,3,FALSE)</f>
        <v>Personbil</v>
      </c>
    </row>
    <row r="1156" spans="1:14" x14ac:dyDescent="0.2">
      <c r="A1156" t="s">
        <v>214</v>
      </c>
      <c r="B1156" s="1">
        <v>0.6875</v>
      </c>
      <c r="C1156" t="s">
        <v>0</v>
      </c>
      <c r="D1156" t="s">
        <v>1</v>
      </c>
      <c r="E1156" t="s">
        <v>192</v>
      </c>
      <c r="F1156">
        <v>730</v>
      </c>
      <c r="G1156" t="str">
        <f>VLOOKUP(Tabel1[[#This Row],[Gruppe]],Statistikkoder!$A$1:$C$157,2,FALSE)</f>
        <v>    Sættervogn 17 m. max 40 tons            </v>
      </c>
      <c r="H1156">
        <v>1</v>
      </c>
      <c r="I1156">
        <v>0</v>
      </c>
      <c r="J1156">
        <v>17</v>
      </c>
      <c r="K1156">
        <f>IF(AND(Tabel1[[#This Row],[Gruppe]]&gt;=610,Tabel1[[#This Row],[Gruppe]]&lt;=765),Tabel1[[#This Row],[Dækmeter]],0)</f>
        <v>17</v>
      </c>
      <c r="L1156">
        <v>0</v>
      </c>
      <c r="M1156" t="s">
        <v>2</v>
      </c>
      <c r="N1156" t="str">
        <f>VLOOKUP($F1156,Statistikkoder!$A$2:$C$157,3,FALSE)</f>
        <v>Sættevogn</v>
      </c>
    </row>
    <row r="1157" spans="1:14" x14ac:dyDescent="0.2">
      <c r="A1157" t="s">
        <v>214</v>
      </c>
      <c r="B1157" s="1">
        <v>0.6875</v>
      </c>
      <c r="C1157" t="s">
        <v>0</v>
      </c>
      <c r="D1157" t="s">
        <v>1</v>
      </c>
      <c r="E1157" t="s">
        <v>192</v>
      </c>
      <c r="F1157">
        <v>945</v>
      </c>
      <c r="G1157" t="str">
        <f>VLOOKUP(Tabel1[[#This Row],[Gruppe]],Statistikkoder!$A$1:$C$157,2,FALSE)</f>
        <v xml:space="preserve">    Pendler Bil &lt; 1,95 m                            </v>
      </c>
      <c r="H1157">
        <v>5</v>
      </c>
      <c r="I1157">
        <v>7</v>
      </c>
      <c r="J1157">
        <v>30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2</v>
      </c>
      <c r="N1157" t="str">
        <f>VLOOKUP($F1157,Statistikkoder!$A$2:$C$157,3,FALSE)</f>
        <v>Personbil</v>
      </c>
    </row>
    <row r="1158" spans="1:14" x14ac:dyDescent="0.2">
      <c r="A1158" t="s">
        <v>214</v>
      </c>
      <c r="B1158" s="1">
        <v>0.6875</v>
      </c>
      <c r="C1158" t="s">
        <v>0</v>
      </c>
      <c r="D1158" t="s">
        <v>1</v>
      </c>
      <c r="E1158" t="s">
        <v>192</v>
      </c>
      <c r="F1158">
        <v>996</v>
      </c>
      <c r="G1158" t="str">
        <f>VLOOKUP(Tabel1[[#This Row],[Gruppe]],Statistikkoder!$A$1:$C$157,2,FALSE)</f>
        <v>    Passager i køretøj                            </v>
      </c>
      <c r="H1158">
        <v>0</v>
      </c>
      <c r="I1158">
        <v>28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2</v>
      </c>
      <c r="N1158" t="str">
        <f>VLOOKUP($F1158,Statistikkoder!$A$2:$C$157,3,FALSE)</f>
        <v>Passager</v>
      </c>
    </row>
    <row r="1159" spans="1:14" x14ac:dyDescent="0.2">
      <c r="A1159" t="s">
        <v>214</v>
      </c>
      <c r="B1159" s="1">
        <v>0.76041666666666663</v>
      </c>
      <c r="C1159" t="s">
        <v>3</v>
      </c>
      <c r="D1159" t="s">
        <v>4</v>
      </c>
      <c r="E1159" t="s">
        <v>192</v>
      </c>
      <c r="F1159">
        <v>15</v>
      </c>
      <c r="G1159" t="str">
        <f>VLOOKUP(Tabel1[[#This Row],[Gruppe]],Statistikkoder!$A$1:$C$157,2,FALSE)</f>
        <v>    Voksen gående Pendler            </v>
      </c>
      <c r="H1159">
        <v>0</v>
      </c>
      <c r="I1159">
        <v>1</v>
      </c>
      <c r="J1159">
        <v>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2</v>
      </c>
      <c r="N1159" t="str">
        <f>VLOOKUP($F1159,Statistikkoder!$A$2:$C$157,3,FALSE)</f>
        <v>Passager</v>
      </c>
    </row>
    <row r="1160" spans="1:14" x14ac:dyDescent="0.2">
      <c r="A1160" t="s">
        <v>214</v>
      </c>
      <c r="B1160" s="1">
        <v>0.76041666666666663</v>
      </c>
      <c r="C1160" t="s">
        <v>3</v>
      </c>
      <c r="D1160" t="s">
        <v>4</v>
      </c>
      <c r="E1160" t="s">
        <v>192</v>
      </c>
      <c r="F1160">
        <v>110</v>
      </c>
      <c r="G1160" t="str">
        <f>VLOOKUP(Tabel1[[#This Row],[Gruppe]],Statistikkoder!$A$1:$C$157,2,FALSE)</f>
        <v>    Bil &lt; 1,95 m                            </v>
      </c>
      <c r="H1160">
        <v>7</v>
      </c>
      <c r="I1160">
        <v>10</v>
      </c>
      <c r="J1160">
        <v>42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2</v>
      </c>
      <c r="N1160" t="str">
        <f>VLOOKUP($F1160,Statistikkoder!$A$2:$C$157,3,FALSE)</f>
        <v>Personbil</v>
      </c>
    </row>
    <row r="1161" spans="1:14" x14ac:dyDescent="0.2">
      <c r="A1161" t="s">
        <v>214</v>
      </c>
      <c r="B1161" s="1">
        <v>0.76041666666666663</v>
      </c>
      <c r="C1161" t="s">
        <v>3</v>
      </c>
      <c r="D1161" t="s">
        <v>4</v>
      </c>
      <c r="E1161" t="s">
        <v>192</v>
      </c>
      <c r="F1161">
        <v>130</v>
      </c>
      <c r="G1161" t="str">
        <f>VLOOKUP(Tabel1[[#This Row],[Gruppe]],Statistikkoder!$A$1:$C$157,2,FALSE)</f>
        <v>    Bil &lt; 1,95 m pensionist                  </v>
      </c>
      <c r="H1161">
        <v>2</v>
      </c>
      <c r="I1161">
        <v>3</v>
      </c>
      <c r="J1161">
        <v>12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2</v>
      </c>
      <c r="N1161" t="str">
        <f>VLOOKUP($F1161,Statistikkoder!$A$2:$C$157,3,FALSE)</f>
        <v>Personbil</v>
      </c>
    </row>
    <row r="1162" spans="1:14" x14ac:dyDescent="0.2">
      <c r="A1162" t="s">
        <v>214</v>
      </c>
      <c r="B1162" s="1">
        <v>0.76041666666666663</v>
      </c>
      <c r="C1162" t="s">
        <v>3</v>
      </c>
      <c r="D1162" t="s">
        <v>4</v>
      </c>
      <c r="E1162" t="s">
        <v>192</v>
      </c>
      <c r="F1162">
        <v>945</v>
      </c>
      <c r="G1162" t="str">
        <f>VLOOKUP(Tabel1[[#This Row],[Gruppe]],Statistikkoder!$A$1:$C$157,2,FALSE)</f>
        <v xml:space="preserve">    Pendler Bil &lt; 1,95 m                            </v>
      </c>
      <c r="H1162">
        <v>7</v>
      </c>
      <c r="I1162">
        <v>12</v>
      </c>
      <c r="J1162">
        <v>42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2</v>
      </c>
      <c r="N1162" t="str">
        <f>VLOOKUP($F1162,Statistikkoder!$A$2:$C$157,3,FALSE)</f>
        <v>Personbil</v>
      </c>
    </row>
    <row r="1163" spans="1:14" x14ac:dyDescent="0.2">
      <c r="A1163" t="s">
        <v>214</v>
      </c>
      <c r="B1163" s="1">
        <v>0.76041666666666663</v>
      </c>
      <c r="C1163" t="s">
        <v>3</v>
      </c>
      <c r="D1163" t="s">
        <v>4</v>
      </c>
      <c r="E1163" t="s">
        <v>192</v>
      </c>
      <c r="F1163">
        <v>996</v>
      </c>
      <c r="G1163" t="str">
        <f>VLOOKUP(Tabel1[[#This Row],[Gruppe]],Statistikkoder!$A$1:$C$157,2,FALSE)</f>
        <v>    Passager i køretøj                            </v>
      </c>
      <c r="H1163">
        <v>0</v>
      </c>
      <c r="I1163">
        <v>25</v>
      </c>
      <c r="J1163">
        <v>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2</v>
      </c>
      <c r="N1163" t="str">
        <f>VLOOKUP($F1163,Statistikkoder!$A$2:$C$157,3,FALSE)</f>
        <v>Passager</v>
      </c>
    </row>
    <row r="1164" spans="1:14" x14ac:dyDescent="0.2">
      <c r="A1164" t="s">
        <v>215</v>
      </c>
      <c r="B1164" s="1">
        <v>0.2986111111111111</v>
      </c>
      <c r="C1164" t="s">
        <v>0</v>
      </c>
      <c r="D1164" t="s">
        <v>1</v>
      </c>
      <c r="E1164" t="s">
        <v>192</v>
      </c>
      <c r="F1164">
        <v>10</v>
      </c>
      <c r="G1164" t="str">
        <f>VLOOKUP(Tabel1[[#This Row],[Gruppe]],Statistikkoder!$A$1:$C$157,2,FALSE)</f>
        <v>    Voksen gående                    </v>
      </c>
      <c r="H1164">
        <v>0</v>
      </c>
      <c r="I1164">
        <v>8</v>
      </c>
      <c r="J1164">
        <v>0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2</v>
      </c>
      <c r="N1164" t="str">
        <f>VLOOKUP($F1164,Statistikkoder!$A$2:$C$157,3,FALSE)</f>
        <v>Passager</v>
      </c>
    </row>
    <row r="1165" spans="1:14" x14ac:dyDescent="0.2">
      <c r="A1165" t="s">
        <v>215</v>
      </c>
      <c r="B1165" s="1">
        <v>0.2986111111111111</v>
      </c>
      <c r="C1165" t="s">
        <v>0</v>
      </c>
      <c r="D1165" t="s">
        <v>1</v>
      </c>
      <c r="E1165" t="s">
        <v>192</v>
      </c>
      <c r="F1165">
        <v>25</v>
      </c>
      <c r="G1165" t="str">
        <f>VLOOKUP(Tabel1[[#This Row],[Gruppe]],Statistikkoder!$A$1:$C$157,2,FALSE)</f>
        <v>    Barn 4-15 år gående              </v>
      </c>
      <c r="H1165">
        <v>0</v>
      </c>
      <c r="I1165">
        <v>2</v>
      </c>
      <c r="J1165">
        <v>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2</v>
      </c>
      <c r="N1165" t="str">
        <f>VLOOKUP($F1165,Statistikkoder!$A$2:$C$157,3,FALSE)</f>
        <v>Passager</v>
      </c>
    </row>
    <row r="1166" spans="1:14" x14ac:dyDescent="0.2">
      <c r="A1166" t="s">
        <v>215</v>
      </c>
      <c r="B1166" s="1">
        <v>0.2986111111111111</v>
      </c>
      <c r="C1166" t="s">
        <v>0</v>
      </c>
      <c r="D1166" t="s">
        <v>1</v>
      </c>
      <c r="E1166" t="s">
        <v>192</v>
      </c>
      <c r="F1166">
        <v>110</v>
      </c>
      <c r="G1166" t="str">
        <f>VLOOKUP(Tabel1[[#This Row],[Gruppe]],Statistikkoder!$A$1:$C$157,2,FALSE)</f>
        <v>    Bil &lt; 1,95 m                            </v>
      </c>
      <c r="H1166">
        <v>8</v>
      </c>
      <c r="I1166">
        <v>17</v>
      </c>
      <c r="J1166">
        <v>48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2</v>
      </c>
      <c r="N1166" t="str">
        <f>VLOOKUP($F1166,Statistikkoder!$A$2:$C$157,3,FALSE)</f>
        <v>Personbil</v>
      </c>
    </row>
    <row r="1167" spans="1:14" x14ac:dyDescent="0.2">
      <c r="A1167" t="s">
        <v>215</v>
      </c>
      <c r="B1167" s="1">
        <v>0.2986111111111111</v>
      </c>
      <c r="C1167" t="s">
        <v>0</v>
      </c>
      <c r="D1167" t="s">
        <v>1</v>
      </c>
      <c r="E1167" t="s">
        <v>192</v>
      </c>
      <c r="F1167">
        <v>130</v>
      </c>
      <c r="G1167" t="str">
        <f>VLOOKUP(Tabel1[[#This Row],[Gruppe]],Statistikkoder!$A$1:$C$157,2,FALSE)</f>
        <v>    Bil &lt; 1,95 m pensionist                  </v>
      </c>
      <c r="H1167">
        <v>3</v>
      </c>
      <c r="I1167">
        <v>4</v>
      </c>
      <c r="J1167">
        <v>18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2</v>
      </c>
      <c r="N1167" t="str">
        <f>VLOOKUP($F1167,Statistikkoder!$A$2:$C$157,3,FALSE)</f>
        <v>Personbil</v>
      </c>
    </row>
    <row r="1168" spans="1:14" x14ac:dyDescent="0.2">
      <c r="A1168" t="s">
        <v>215</v>
      </c>
      <c r="B1168" s="1">
        <v>0.2986111111111111</v>
      </c>
      <c r="C1168" t="s">
        <v>0</v>
      </c>
      <c r="D1168" t="s">
        <v>1</v>
      </c>
      <c r="E1168" t="s">
        <v>192</v>
      </c>
      <c r="F1168">
        <v>510</v>
      </c>
      <c r="G1168" t="str">
        <f>VLOOKUP(Tabel1[[#This Row],[Gruppe]],Statistikkoder!$A$1:$C$157,2,FALSE)</f>
        <v>    Cykel Voksen                            </v>
      </c>
      <c r="H1168">
        <v>1</v>
      </c>
      <c r="I1168">
        <v>0</v>
      </c>
      <c r="J1168">
        <v>1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2</v>
      </c>
      <c r="N1168" t="str">
        <f>VLOOKUP($F1168,Statistikkoder!$A$2:$C$157,3,FALSE)</f>
        <v>Cykel</v>
      </c>
    </row>
    <row r="1169" spans="1:14" x14ac:dyDescent="0.2">
      <c r="A1169" t="s">
        <v>215</v>
      </c>
      <c r="B1169" s="1">
        <v>0.2986111111111111</v>
      </c>
      <c r="C1169" t="s">
        <v>0</v>
      </c>
      <c r="D1169" t="s">
        <v>1</v>
      </c>
      <c r="E1169" t="s">
        <v>192</v>
      </c>
      <c r="F1169">
        <v>945</v>
      </c>
      <c r="G1169" t="str">
        <f>VLOOKUP(Tabel1[[#This Row],[Gruppe]],Statistikkoder!$A$1:$C$157,2,FALSE)</f>
        <v xml:space="preserve">    Pendler Bil &lt; 1,95 m                            </v>
      </c>
      <c r="H1169">
        <v>6</v>
      </c>
      <c r="I1169">
        <v>9</v>
      </c>
      <c r="J1169">
        <v>36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2</v>
      </c>
      <c r="N1169" t="str">
        <f>VLOOKUP($F1169,Statistikkoder!$A$2:$C$157,3,FALSE)</f>
        <v>Personbil</v>
      </c>
    </row>
    <row r="1170" spans="1:14" x14ac:dyDescent="0.2">
      <c r="A1170" t="s">
        <v>215</v>
      </c>
      <c r="B1170" s="1">
        <v>0.2986111111111111</v>
      </c>
      <c r="C1170" t="s">
        <v>0</v>
      </c>
      <c r="D1170" t="s">
        <v>1</v>
      </c>
      <c r="E1170" t="s">
        <v>192</v>
      </c>
      <c r="F1170">
        <v>996</v>
      </c>
      <c r="G1170" t="str">
        <f>VLOOKUP(Tabel1[[#This Row],[Gruppe]],Statistikkoder!$A$1:$C$157,2,FALSE)</f>
        <v>    Passager i køretøj                            </v>
      </c>
      <c r="H1170">
        <v>0</v>
      </c>
      <c r="I1170">
        <v>30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2</v>
      </c>
      <c r="N1170" t="str">
        <f>VLOOKUP($F1170,Statistikkoder!$A$2:$C$157,3,FALSE)</f>
        <v>Passager</v>
      </c>
    </row>
    <row r="1171" spans="1:14" x14ac:dyDescent="0.2">
      <c r="A1171" t="s">
        <v>215</v>
      </c>
      <c r="B1171" s="1">
        <v>0.37152777777777779</v>
      </c>
      <c r="C1171" t="s">
        <v>3</v>
      </c>
      <c r="D1171" t="s">
        <v>4</v>
      </c>
      <c r="E1171" t="s">
        <v>192</v>
      </c>
      <c r="F1171">
        <v>110</v>
      </c>
      <c r="G1171" t="str">
        <f>VLOOKUP(Tabel1[[#This Row],[Gruppe]],Statistikkoder!$A$1:$C$157,2,FALSE)</f>
        <v>    Bil &lt; 1,95 m                            </v>
      </c>
      <c r="H1171">
        <v>7</v>
      </c>
      <c r="I1171">
        <v>19</v>
      </c>
      <c r="J1171">
        <v>42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2</v>
      </c>
      <c r="N1171" t="str">
        <f>VLOOKUP($F1171,Statistikkoder!$A$2:$C$157,3,FALSE)</f>
        <v>Personbil</v>
      </c>
    </row>
    <row r="1172" spans="1:14" x14ac:dyDescent="0.2">
      <c r="A1172" t="s">
        <v>215</v>
      </c>
      <c r="B1172" s="1">
        <v>0.37152777777777779</v>
      </c>
      <c r="C1172" t="s">
        <v>3</v>
      </c>
      <c r="D1172" t="s">
        <v>4</v>
      </c>
      <c r="E1172" t="s">
        <v>192</v>
      </c>
      <c r="F1172">
        <v>130</v>
      </c>
      <c r="G1172" t="str">
        <f>VLOOKUP(Tabel1[[#This Row],[Gruppe]],Statistikkoder!$A$1:$C$157,2,FALSE)</f>
        <v>    Bil &lt; 1,95 m pensionist                  </v>
      </c>
      <c r="H1172">
        <v>1</v>
      </c>
      <c r="I1172">
        <v>1</v>
      </c>
      <c r="J1172">
        <v>6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2</v>
      </c>
      <c r="N1172" t="str">
        <f>VLOOKUP($F1172,Statistikkoder!$A$2:$C$157,3,FALSE)</f>
        <v>Personbil</v>
      </c>
    </row>
    <row r="1173" spans="1:14" x14ac:dyDescent="0.2">
      <c r="A1173" t="s">
        <v>215</v>
      </c>
      <c r="B1173" s="1">
        <v>0.37152777777777779</v>
      </c>
      <c r="C1173" t="s">
        <v>3</v>
      </c>
      <c r="D1173" t="s">
        <v>4</v>
      </c>
      <c r="E1173" t="s">
        <v>192</v>
      </c>
      <c r="F1173">
        <v>945</v>
      </c>
      <c r="G1173" t="str">
        <f>VLOOKUP(Tabel1[[#This Row],[Gruppe]],Statistikkoder!$A$1:$C$157,2,FALSE)</f>
        <v xml:space="preserve">    Pendler Bil &lt; 1,95 m                            </v>
      </c>
      <c r="H1173">
        <v>7</v>
      </c>
      <c r="I1173">
        <v>11</v>
      </c>
      <c r="J1173">
        <v>42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2</v>
      </c>
      <c r="N1173" t="str">
        <f>VLOOKUP($F1173,Statistikkoder!$A$2:$C$157,3,FALSE)</f>
        <v>Personbil</v>
      </c>
    </row>
    <row r="1174" spans="1:14" x14ac:dyDescent="0.2">
      <c r="A1174" t="s">
        <v>215</v>
      </c>
      <c r="B1174" s="1">
        <v>0.37152777777777779</v>
      </c>
      <c r="C1174" t="s">
        <v>3</v>
      </c>
      <c r="D1174" t="s">
        <v>4</v>
      </c>
      <c r="E1174" t="s">
        <v>192</v>
      </c>
      <c r="F1174">
        <v>996</v>
      </c>
      <c r="G1174" t="str">
        <f>VLOOKUP(Tabel1[[#This Row],[Gruppe]],Statistikkoder!$A$1:$C$157,2,FALSE)</f>
        <v>    Passager i køretøj                            </v>
      </c>
      <c r="H1174">
        <v>0</v>
      </c>
      <c r="I1174">
        <v>31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2</v>
      </c>
      <c r="N1174" t="str">
        <f>VLOOKUP($F1174,Statistikkoder!$A$2:$C$157,3,FALSE)</f>
        <v>Passager</v>
      </c>
    </row>
    <row r="1175" spans="1:14" x14ac:dyDescent="0.2">
      <c r="A1175" t="s">
        <v>215</v>
      </c>
      <c r="B1175" s="1">
        <v>0.54166666666666663</v>
      </c>
      <c r="C1175" t="s">
        <v>0</v>
      </c>
      <c r="D1175" t="s">
        <v>1</v>
      </c>
      <c r="E1175" t="s">
        <v>192</v>
      </c>
      <c r="F1175">
        <v>10</v>
      </c>
      <c r="G1175" t="str">
        <f>VLOOKUP(Tabel1[[#This Row],[Gruppe]],Statistikkoder!$A$1:$C$157,2,FALSE)</f>
        <v>    Voksen gående                    </v>
      </c>
      <c r="H1175">
        <v>0</v>
      </c>
      <c r="I1175">
        <v>11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2</v>
      </c>
      <c r="N1175" t="str">
        <f>VLOOKUP($F1175,Statistikkoder!$A$2:$C$157,3,FALSE)</f>
        <v>Passager</v>
      </c>
    </row>
    <row r="1176" spans="1:14" x14ac:dyDescent="0.2">
      <c r="A1176" t="s">
        <v>215</v>
      </c>
      <c r="B1176" s="1">
        <v>0.54166666666666663</v>
      </c>
      <c r="C1176" t="s">
        <v>0</v>
      </c>
      <c r="D1176" t="s">
        <v>1</v>
      </c>
      <c r="E1176" t="s">
        <v>192</v>
      </c>
      <c r="F1176">
        <v>15</v>
      </c>
      <c r="G1176" t="str">
        <f>VLOOKUP(Tabel1[[#This Row],[Gruppe]],Statistikkoder!$A$1:$C$157,2,FALSE)</f>
        <v>    Voksen gående Pendler            </v>
      </c>
      <c r="H1176">
        <v>0</v>
      </c>
      <c r="I1176">
        <v>6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2</v>
      </c>
      <c r="N1176" t="str">
        <f>VLOOKUP($F1176,Statistikkoder!$A$2:$C$157,3,FALSE)</f>
        <v>Passager</v>
      </c>
    </row>
    <row r="1177" spans="1:14" x14ac:dyDescent="0.2">
      <c r="A1177" t="s">
        <v>215</v>
      </c>
      <c r="B1177" s="1">
        <v>0.54166666666666663</v>
      </c>
      <c r="C1177" t="s">
        <v>0</v>
      </c>
      <c r="D1177" t="s">
        <v>1</v>
      </c>
      <c r="E1177" t="s">
        <v>192</v>
      </c>
      <c r="F1177">
        <v>25</v>
      </c>
      <c r="G1177" t="str">
        <f>VLOOKUP(Tabel1[[#This Row],[Gruppe]],Statistikkoder!$A$1:$C$157,2,FALSE)</f>
        <v>    Barn 4-15 år gående              </v>
      </c>
      <c r="H1177">
        <v>0</v>
      </c>
      <c r="I1177">
        <v>3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2</v>
      </c>
      <c r="N1177" t="str">
        <f>VLOOKUP($F1177,Statistikkoder!$A$2:$C$157,3,FALSE)</f>
        <v>Passager</v>
      </c>
    </row>
    <row r="1178" spans="1:14" x14ac:dyDescent="0.2">
      <c r="A1178" t="s">
        <v>215</v>
      </c>
      <c r="B1178" s="1">
        <v>0.54166666666666663</v>
      </c>
      <c r="C1178" t="s">
        <v>0</v>
      </c>
      <c r="D1178" t="s">
        <v>1</v>
      </c>
      <c r="E1178" t="s">
        <v>192</v>
      </c>
      <c r="F1178">
        <v>31</v>
      </c>
      <c r="G1178" t="str">
        <f>VLOOKUP(Tabel1[[#This Row],[Gruppe]],Statistikkoder!$A$1:$C$157,2,FALSE)</f>
        <v>    Barn  0-3 år gående              </v>
      </c>
      <c r="H1178">
        <v>0</v>
      </c>
      <c r="I1178">
        <v>1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2</v>
      </c>
      <c r="N1178" t="str">
        <f>VLOOKUP($F1178,Statistikkoder!$A$2:$C$157,3,FALSE)</f>
        <v>Passager</v>
      </c>
    </row>
    <row r="1179" spans="1:14" x14ac:dyDescent="0.2">
      <c r="A1179" t="s">
        <v>215</v>
      </c>
      <c r="B1179" s="1">
        <v>0.54166666666666663</v>
      </c>
      <c r="C1179" t="s">
        <v>0</v>
      </c>
      <c r="D1179" t="s">
        <v>1</v>
      </c>
      <c r="E1179" t="s">
        <v>192</v>
      </c>
      <c r="F1179">
        <v>40</v>
      </c>
      <c r="G1179" t="str">
        <f>VLOOKUP(Tabel1[[#This Row],[Gruppe]],Statistikkoder!$A$1:$C$157,2,FALSE)</f>
        <v>    Pensionist gående                </v>
      </c>
      <c r="H1179">
        <v>0</v>
      </c>
      <c r="I1179">
        <v>3</v>
      </c>
      <c r="J1179">
        <v>0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2</v>
      </c>
      <c r="N1179" t="str">
        <f>VLOOKUP($F1179,Statistikkoder!$A$2:$C$157,3,FALSE)</f>
        <v>Passager</v>
      </c>
    </row>
    <row r="1180" spans="1:14" x14ac:dyDescent="0.2">
      <c r="A1180" t="s">
        <v>215</v>
      </c>
      <c r="B1180" s="1">
        <v>0.54166666666666663</v>
      </c>
      <c r="C1180" t="s">
        <v>0</v>
      </c>
      <c r="D1180" t="s">
        <v>1</v>
      </c>
      <c r="E1180" t="s">
        <v>192</v>
      </c>
      <c r="F1180">
        <v>110</v>
      </c>
      <c r="G1180" t="str">
        <f>VLOOKUP(Tabel1[[#This Row],[Gruppe]],Statistikkoder!$A$1:$C$157,2,FALSE)</f>
        <v>    Bil &lt; 1,95 m                            </v>
      </c>
      <c r="H1180">
        <v>47</v>
      </c>
      <c r="I1180">
        <v>122</v>
      </c>
      <c r="J1180">
        <v>282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2</v>
      </c>
      <c r="N1180" t="str">
        <f>VLOOKUP($F1180,Statistikkoder!$A$2:$C$157,3,FALSE)</f>
        <v>Personbil</v>
      </c>
    </row>
    <row r="1181" spans="1:14" x14ac:dyDescent="0.2">
      <c r="A1181" t="s">
        <v>215</v>
      </c>
      <c r="B1181" s="1">
        <v>0.54166666666666663</v>
      </c>
      <c r="C1181" t="s">
        <v>0</v>
      </c>
      <c r="D1181" t="s">
        <v>1</v>
      </c>
      <c r="E1181" t="s">
        <v>192</v>
      </c>
      <c r="F1181">
        <v>130</v>
      </c>
      <c r="G1181" t="str">
        <f>VLOOKUP(Tabel1[[#This Row],[Gruppe]],Statistikkoder!$A$1:$C$157,2,FALSE)</f>
        <v>    Bil &lt; 1,95 m pensionist                  </v>
      </c>
      <c r="H1181">
        <v>14</v>
      </c>
      <c r="I1181">
        <v>25</v>
      </c>
      <c r="J1181">
        <v>84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2</v>
      </c>
      <c r="N1181" t="str">
        <f>VLOOKUP($F1181,Statistikkoder!$A$2:$C$157,3,FALSE)</f>
        <v>Personbil</v>
      </c>
    </row>
    <row r="1182" spans="1:14" x14ac:dyDescent="0.2">
      <c r="A1182" t="s">
        <v>215</v>
      </c>
      <c r="B1182" s="1">
        <v>0.54166666666666663</v>
      </c>
      <c r="C1182" t="s">
        <v>0</v>
      </c>
      <c r="D1182" t="s">
        <v>1</v>
      </c>
      <c r="E1182" t="s">
        <v>192</v>
      </c>
      <c r="F1182">
        <v>410</v>
      </c>
      <c r="G1182" t="str">
        <f>VLOOKUP(Tabel1[[#This Row],[Gruppe]],Statistikkoder!$A$1:$C$157,2,FALSE)</f>
        <v>    MC                                    </v>
      </c>
      <c r="H1182">
        <v>1</v>
      </c>
      <c r="I1182">
        <v>1</v>
      </c>
      <c r="J1182">
        <v>2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2</v>
      </c>
      <c r="N1182" t="str">
        <f>VLOOKUP($F1182,Statistikkoder!$A$2:$C$157,3,FALSE)</f>
        <v>MC/Knallert</v>
      </c>
    </row>
    <row r="1183" spans="1:14" x14ac:dyDescent="0.2">
      <c r="A1183" t="s">
        <v>215</v>
      </c>
      <c r="B1183" s="1">
        <v>0.54166666666666663</v>
      </c>
      <c r="C1183" t="s">
        <v>0</v>
      </c>
      <c r="D1183" t="s">
        <v>1</v>
      </c>
      <c r="E1183" t="s">
        <v>192</v>
      </c>
      <c r="F1183">
        <v>505</v>
      </c>
      <c r="G1183" t="str">
        <f>VLOOKUP(Tabel1[[#This Row],[Gruppe]],Statistikkoder!$A$1:$C$157,2,FALSE)</f>
        <v>    Cykel Pensionist                        </v>
      </c>
      <c r="H1183">
        <v>1</v>
      </c>
      <c r="I1183">
        <v>0</v>
      </c>
      <c r="J1183">
        <v>1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2</v>
      </c>
      <c r="N1183" t="str">
        <f>VLOOKUP($F1183,Statistikkoder!$A$2:$C$157,3,FALSE)</f>
        <v>Cykel</v>
      </c>
    </row>
    <row r="1184" spans="1:14" x14ac:dyDescent="0.2">
      <c r="A1184" t="s">
        <v>215</v>
      </c>
      <c r="B1184" s="1">
        <v>0.54166666666666663</v>
      </c>
      <c r="C1184" t="s">
        <v>0</v>
      </c>
      <c r="D1184" t="s">
        <v>1</v>
      </c>
      <c r="E1184" t="s">
        <v>192</v>
      </c>
      <c r="F1184">
        <v>945</v>
      </c>
      <c r="G1184" t="str">
        <f>VLOOKUP(Tabel1[[#This Row],[Gruppe]],Statistikkoder!$A$1:$C$157,2,FALSE)</f>
        <v xml:space="preserve">    Pendler Bil &lt; 1,95 m                            </v>
      </c>
      <c r="H1184">
        <v>19</v>
      </c>
      <c r="I1184">
        <v>45</v>
      </c>
      <c r="J1184">
        <v>114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2</v>
      </c>
      <c r="N1184" t="str">
        <f>VLOOKUP($F1184,Statistikkoder!$A$2:$C$157,3,FALSE)</f>
        <v>Personbil</v>
      </c>
    </row>
    <row r="1185" spans="1:14" x14ac:dyDescent="0.2">
      <c r="A1185" t="s">
        <v>215</v>
      </c>
      <c r="B1185" s="1">
        <v>0.54166666666666663</v>
      </c>
      <c r="C1185" t="s">
        <v>0</v>
      </c>
      <c r="D1185" t="s">
        <v>1</v>
      </c>
      <c r="E1185" t="s">
        <v>192</v>
      </c>
      <c r="F1185">
        <v>950</v>
      </c>
      <c r="G1185" t="str">
        <f>VLOOKUP(Tabel1[[#This Row],[Gruppe]],Statistikkoder!$A$1:$C$157,2,FALSE)</f>
        <v>    Pendler Bil &gt; 1,95 m                            </v>
      </c>
      <c r="H1185">
        <v>1</v>
      </c>
      <c r="I1185">
        <v>3</v>
      </c>
      <c r="J1185">
        <v>6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2</v>
      </c>
      <c r="N1185" t="str">
        <f>VLOOKUP($F1185,Statistikkoder!$A$2:$C$157,3,FALSE)</f>
        <v>Personbil</v>
      </c>
    </row>
    <row r="1186" spans="1:14" x14ac:dyDescent="0.2">
      <c r="A1186" t="s">
        <v>215</v>
      </c>
      <c r="B1186" s="1">
        <v>0.54166666666666663</v>
      </c>
      <c r="C1186" t="s">
        <v>0</v>
      </c>
      <c r="D1186" t="s">
        <v>1</v>
      </c>
      <c r="E1186" t="s">
        <v>192</v>
      </c>
      <c r="F1186">
        <v>996</v>
      </c>
      <c r="G1186" t="str">
        <f>VLOOKUP(Tabel1[[#This Row],[Gruppe]],Statistikkoder!$A$1:$C$157,2,FALSE)</f>
        <v>    Passager i køretøj                            </v>
      </c>
      <c r="H1186">
        <v>0</v>
      </c>
      <c r="I1186">
        <v>196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2</v>
      </c>
      <c r="N1186" t="str">
        <f>VLOOKUP($F1186,Statistikkoder!$A$2:$C$157,3,FALSE)</f>
        <v>Passager</v>
      </c>
    </row>
    <row r="1187" spans="1:14" x14ac:dyDescent="0.2">
      <c r="A1187" t="s">
        <v>215</v>
      </c>
      <c r="B1187" s="1">
        <v>0.54166666666666663</v>
      </c>
      <c r="C1187" t="s">
        <v>0</v>
      </c>
      <c r="D1187" t="s">
        <v>1</v>
      </c>
      <c r="E1187" t="s">
        <v>192</v>
      </c>
      <c r="F1187">
        <v>997</v>
      </c>
      <c r="G1187" t="str">
        <f>VLOOKUP(Tabel1[[#This Row],[Gruppe]],Statistikkoder!$A$1:$C$157,2,FALSE)</f>
        <v>    Passager ekstra i bil                          </v>
      </c>
      <c r="H1187">
        <v>0</v>
      </c>
      <c r="I1187">
        <v>1</v>
      </c>
      <c r="J1187">
        <v>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2</v>
      </c>
      <c r="N1187" t="str">
        <f>VLOOKUP($F1187,Statistikkoder!$A$2:$C$157,3,FALSE)</f>
        <v>Passager</v>
      </c>
    </row>
    <row r="1188" spans="1:14" x14ac:dyDescent="0.2">
      <c r="A1188" t="s">
        <v>215</v>
      </c>
      <c r="B1188" s="1">
        <v>0.61458333333333337</v>
      </c>
      <c r="C1188" t="s">
        <v>3</v>
      </c>
      <c r="D1188" t="s">
        <v>4</v>
      </c>
      <c r="E1188" t="s">
        <v>192</v>
      </c>
      <c r="F1188">
        <v>10</v>
      </c>
      <c r="G1188" t="str">
        <f>VLOOKUP(Tabel1[[#This Row],[Gruppe]],Statistikkoder!$A$1:$C$157,2,FALSE)</f>
        <v>    Voksen gående                    </v>
      </c>
      <c r="H1188">
        <v>0</v>
      </c>
      <c r="I1188">
        <v>11</v>
      </c>
      <c r="J1188">
        <v>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2</v>
      </c>
      <c r="N1188" t="str">
        <f>VLOOKUP($F1188,Statistikkoder!$A$2:$C$157,3,FALSE)</f>
        <v>Passager</v>
      </c>
    </row>
    <row r="1189" spans="1:14" x14ac:dyDescent="0.2">
      <c r="A1189" t="s">
        <v>215</v>
      </c>
      <c r="B1189" s="1">
        <v>0.61458333333333337</v>
      </c>
      <c r="C1189" t="s">
        <v>3</v>
      </c>
      <c r="D1189" t="s">
        <v>4</v>
      </c>
      <c r="E1189" t="s">
        <v>192</v>
      </c>
      <c r="F1189">
        <v>15</v>
      </c>
      <c r="G1189" t="str">
        <f>VLOOKUP(Tabel1[[#This Row],[Gruppe]],Statistikkoder!$A$1:$C$157,2,FALSE)</f>
        <v>    Voksen gående Pendler            </v>
      </c>
      <c r="H1189">
        <v>0</v>
      </c>
      <c r="I1189">
        <v>2</v>
      </c>
      <c r="J1189">
        <v>0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2</v>
      </c>
      <c r="N1189" t="str">
        <f>VLOOKUP($F1189,Statistikkoder!$A$2:$C$157,3,FALSE)</f>
        <v>Passager</v>
      </c>
    </row>
    <row r="1190" spans="1:14" x14ac:dyDescent="0.2">
      <c r="A1190" t="s">
        <v>215</v>
      </c>
      <c r="B1190" s="1">
        <v>0.61458333333333337</v>
      </c>
      <c r="C1190" t="s">
        <v>3</v>
      </c>
      <c r="D1190" t="s">
        <v>4</v>
      </c>
      <c r="E1190" t="s">
        <v>192</v>
      </c>
      <c r="F1190">
        <v>27</v>
      </c>
      <c r="G1190" t="str">
        <f>VLOOKUP(Tabel1[[#This Row],[Gruppe]],Statistikkoder!$A$1:$C$157,2,FALSE)</f>
        <v>    Barn 4-15 år gående Pendler      </v>
      </c>
      <c r="H1190">
        <v>0</v>
      </c>
      <c r="I1190">
        <v>2</v>
      </c>
      <c r="J1190">
        <v>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2</v>
      </c>
      <c r="N1190" t="str">
        <f>VLOOKUP($F1190,Statistikkoder!$A$2:$C$157,3,FALSE)</f>
        <v>Passager</v>
      </c>
    </row>
    <row r="1191" spans="1:14" x14ac:dyDescent="0.2">
      <c r="A1191" t="s">
        <v>215</v>
      </c>
      <c r="B1191" s="1">
        <v>0.61458333333333337</v>
      </c>
      <c r="C1191" t="s">
        <v>3</v>
      </c>
      <c r="D1191" t="s">
        <v>4</v>
      </c>
      <c r="E1191" t="s">
        <v>192</v>
      </c>
      <c r="F1191">
        <v>40</v>
      </c>
      <c r="G1191" t="str">
        <f>VLOOKUP(Tabel1[[#This Row],[Gruppe]],Statistikkoder!$A$1:$C$157,2,FALSE)</f>
        <v>    Pensionist gående                </v>
      </c>
      <c r="H1191">
        <v>0</v>
      </c>
      <c r="I1191">
        <v>6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2</v>
      </c>
      <c r="N1191" t="str">
        <f>VLOOKUP($F1191,Statistikkoder!$A$2:$C$157,3,FALSE)</f>
        <v>Passager</v>
      </c>
    </row>
    <row r="1192" spans="1:14" x14ac:dyDescent="0.2">
      <c r="A1192" t="s">
        <v>215</v>
      </c>
      <c r="B1192" s="1">
        <v>0.61458333333333337</v>
      </c>
      <c r="C1192" t="s">
        <v>3</v>
      </c>
      <c r="D1192" t="s">
        <v>4</v>
      </c>
      <c r="E1192" t="s">
        <v>192</v>
      </c>
      <c r="F1192">
        <v>110</v>
      </c>
      <c r="G1192" t="str">
        <f>VLOOKUP(Tabel1[[#This Row],[Gruppe]],Statistikkoder!$A$1:$C$157,2,FALSE)</f>
        <v>    Bil &lt; 1,95 m                            </v>
      </c>
      <c r="H1192">
        <v>17</v>
      </c>
      <c r="I1192">
        <v>29</v>
      </c>
      <c r="J1192">
        <v>102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2</v>
      </c>
      <c r="N1192" t="str">
        <f>VLOOKUP($F1192,Statistikkoder!$A$2:$C$157,3,FALSE)</f>
        <v>Personbil</v>
      </c>
    </row>
    <row r="1193" spans="1:14" x14ac:dyDescent="0.2">
      <c r="A1193" t="s">
        <v>215</v>
      </c>
      <c r="B1193" s="1">
        <v>0.61458333333333337</v>
      </c>
      <c r="C1193" t="s">
        <v>3</v>
      </c>
      <c r="D1193" t="s">
        <v>4</v>
      </c>
      <c r="E1193" t="s">
        <v>192</v>
      </c>
      <c r="F1193">
        <v>130</v>
      </c>
      <c r="G1193" t="str">
        <f>VLOOKUP(Tabel1[[#This Row],[Gruppe]],Statistikkoder!$A$1:$C$157,2,FALSE)</f>
        <v>    Bil &lt; 1,95 m pensionist                  </v>
      </c>
      <c r="H1193">
        <v>3</v>
      </c>
      <c r="I1193">
        <v>5</v>
      </c>
      <c r="J1193">
        <v>18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2</v>
      </c>
      <c r="N1193" t="str">
        <f>VLOOKUP($F1193,Statistikkoder!$A$2:$C$157,3,FALSE)</f>
        <v>Personbil</v>
      </c>
    </row>
    <row r="1194" spans="1:14" x14ac:dyDescent="0.2">
      <c r="A1194" t="s">
        <v>215</v>
      </c>
      <c r="B1194" s="1">
        <v>0.61458333333333337</v>
      </c>
      <c r="C1194" t="s">
        <v>3</v>
      </c>
      <c r="D1194" t="s">
        <v>4</v>
      </c>
      <c r="E1194" t="s">
        <v>192</v>
      </c>
      <c r="F1194">
        <v>730</v>
      </c>
      <c r="G1194" t="str">
        <f>VLOOKUP(Tabel1[[#This Row],[Gruppe]],Statistikkoder!$A$1:$C$157,2,FALSE)</f>
        <v>    Sættervogn 17 m. max 40 tons            </v>
      </c>
      <c r="H1194">
        <v>1</v>
      </c>
      <c r="I1194">
        <v>0</v>
      </c>
      <c r="J1194">
        <v>17</v>
      </c>
      <c r="K1194">
        <f>IF(AND(Tabel1[[#This Row],[Gruppe]]&gt;=610,Tabel1[[#This Row],[Gruppe]]&lt;=765),Tabel1[[#This Row],[Dækmeter]],0)</f>
        <v>17</v>
      </c>
      <c r="L1194">
        <v>0</v>
      </c>
      <c r="M1194" t="s">
        <v>2</v>
      </c>
      <c r="N1194" t="str">
        <f>VLOOKUP($F1194,Statistikkoder!$A$2:$C$157,3,FALSE)</f>
        <v>Sættevogn</v>
      </c>
    </row>
    <row r="1195" spans="1:14" x14ac:dyDescent="0.2">
      <c r="A1195" t="s">
        <v>215</v>
      </c>
      <c r="B1195" s="1">
        <v>0.61458333333333337</v>
      </c>
      <c r="C1195" t="s">
        <v>3</v>
      </c>
      <c r="D1195" t="s">
        <v>4</v>
      </c>
      <c r="E1195" t="s">
        <v>192</v>
      </c>
      <c r="F1195">
        <v>945</v>
      </c>
      <c r="G1195" t="str">
        <f>VLOOKUP(Tabel1[[#This Row],[Gruppe]],Statistikkoder!$A$1:$C$157,2,FALSE)</f>
        <v xml:space="preserve">    Pendler Bil &lt; 1,95 m                            </v>
      </c>
      <c r="H1195">
        <v>8</v>
      </c>
      <c r="I1195">
        <v>12</v>
      </c>
      <c r="J1195">
        <v>48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2</v>
      </c>
      <c r="N1195" t="str">
        <f>VLOOKUP($F1195,Statistikkoder!$A$2:$C$157,3,FALSE)</f>
        <v>Personbil</v>
      </c>
    </row>
    <row r="1196" spans="1:14" x14ac:dyDescent="0.2">
      <c r="A1196" t="s">
        <v>215</v>
      </c>
      <c r="B1196" s="1">
        <v>0.61458333333333337</v>
      </c>
      <c r="C1196" t="s">
        <v>3</v>
      </c>
      <c r="D1196" t="s">
        <v>4</v>
      </c>
      <c r="E1196" t="s">
        <v>192</v>
      </c>
      <c r="F1196">
        <v>996</v>
      </c>
      <c r="G1196" t="str">
        <f>VLOOKUP(Tabel1[[#This Row],[Gruppe]],Statistikkoder!$A$1:$C$157,2,FALSE)</f>
        <v>    Passager i køretøj                            </v>
      </c>
      <c r="H1196">
        <v>0</v>
      </c>
      <c r="I1196">
        <v>46</v>
      </c>
      <c r="J1196">
        <v>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2</v>
      </c>
      <c r="N1196" t="str">
        <f>VLOOKUP($F1196,Statistikkoder!$A$2:$C$157,3,FALSE)</f>
        <v>Passager</v>
      </c>
    </row>
    <row r="1197" spans="1:14" x14ac:dyDescent="0.2">
      <c r="A1197" t="s">
        <v>215</v>
      </c>
      <c r="B1197" s="1">
        <v>0.6875</v>
      </c>
      <c r="C1197" t="s">
        <v>0</v>
      </c>
      <c r="D1197" t="s">
        <v>1</v>
      </c>
      <c r="E1197" t="s">
        <v>192</v>
      </c>
      <c r="F1197">
        <v>10</v>
      </c>
      <c r="G1197" t="str">
        <f>VLOOKUP(Tabel1[[#This Row],[Gruppe]],Statistikkoder!$A$1:$C$157,2,FALSE)</f>
        <v>    Voksen gående                    </v>
      </c>
      <c r="H1197">
        <v>0</v>
      </c>
      <c r="I1197">
        <v>13</v>
      </c>
      <c r="J1197">
        <v>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2</v>
      </c>
      <c r="N1197" t="str">
        <f>VLOOKUP($F1197,Statistikkoder!$A$2:$C$157,3,FALSE)</f>
        <v>Passager</v>
      </c>
    </row>
    <row r="1198" spans="1:14" x14ac:dyDescent="0.2">
      <c r="A1198" t="s">
        <v>215</v>
      </c>
      <c r="B1198" s="1">
        <v>0.6875</v>
      </c>
      <c r="C1198" t="s">
        <v>0</v>
      </c>
      <c r="D1198" t="s">
        <v>1</v>
      </c>
      <c r="E1198" t="s">
        <v>192</v>
      </c>
      <c r="F1198">
        <v>15</v>
      </c>
      <c r="G1198" t="str">
        <f>VLOOKUP(Tabel1[[#This Row],[Gruppe]],Statistikkoder!$A$1:$C$157,2,FALSE)</f>
        <v>    Voksen gående Pendler            </v>
      </c>
      <c r="H1198">
        <v>0</v>
      </c>
      <c r="I1198">
        <v>2</v>
      </c>
      <c r="J1198">
        <v>0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2</v>
      </c>
      <c r="N1198" t="str">
        <f>VLOOKUP($F1198,Statistikkoder!$A$2:$C$157,3,FALSE)</f>
        <v>Passager</v>
      </c>
    </row>
    <row r="1199" spans="1:14" x14ac:dyDescent="0.2">
      <c r="A1199" t="s">
        <v>215</v>
      </c>
      <c r="B1199" s="1">
        <v>0.6875</v>
      </c>
      <c r="C1199" t="s">
        <v>0</v>
      </c>
      <c r="D1199" t="s">
        <v>1</v>
      </c>
      <c r="E1199" t="s">
        <v>192</v>
      </c>
      <c r="F1199">
        <v>25</v>
      </c>
      <c r="G1199" t="str">
        <f>VLOOKUP(Tabel1[[#This Row],[Gruppe]],Statistikkoder!$A$1:$C$157,2,FALSE)</f>
        <v>    Barn 4-15 år gående              </v>
      </c>
      <c r="H1199">
        <v>0</v>
      </c>
      <c r="I1199">
        <v>2</v>
      </c>
      <c r="J1199">
        <v>0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2</v>
      </c>
      <c r="N1199" t="str">
        <f>VLOOKUP($F1199,Statistikkoder!$A$2:$C$157,3,FALSE)</f>
        <v>Passager</v>
      </c>
    </row>
    <row r="1200" spans="1:14" x14ac:dyDescent="0.2">
      <c r="A1200" t="s">
        <v>215</v>
      </c>
      <c r="B1200" s="1">
        <v>0.6875</v>
      </c>
      <c r="C1200" t="s">
        <v>0</v>
      </c>
      <c r="D1200" t="s">
        <v>1</v>
      </c>
      <c r="E1200" t="s">
        <v>192</v>
      </c>
      <c r="F1200">
        <v>27</v>
      </c>
      <c r="G1200" t="str">
        <f>VLOOKUP(Tabel1[[#This Row],[Gruppe]],Statistikkoder!$A$1:$C$157,2,FALSE)</f>
        <v>    Barn 4-15 år gående Pendler      </v>
      </c>
      <c r="H1200">
        <v>0</v>
      </c>
      <c r="I1200">
        <v>1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2</v>
      </c>
      <c r="N1200" t="str">
        <f>VLOOKUP($F1200,Statistikkoder!$A$2:$C$157,3,FALSE)</f>
        <v>Passager</v>
      </c>
    </row>
    <row r="1201" spans="1:14" x14ac:dyDescent="0.2">
      <c r="A1201" t="s">
        <v>215</v>
      </c>
      <c r="B1201" s="1">
        <v>0.6875</v>
      </c>
      <c r="C1201" t="s">
        <v>0</v>
      </c>
      <c r="D1201" t="s">
        <v>1</v>
      </c>
      <c r="E1201" t="s">
        <v>192</v>
      </c>
      <c r="F1201">
        <v>110</v>
      </c>
      <c r="G1201" t="str">
        <f>VLOOKUP(Tabel1[[#This Row],[Gruppe]],Statistikkoder!$A$1:$C$157,2,FALSE)</f>
        <v>    Bil &lt; 1,95 m                            </v>
      </c>
      <c r="H1201">
        <v>15</v>
      </c>
      <c r="I1201">
        <v>43</v>
      </c>
      <c r="J1201">
        <v>90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2</v>
      </c>
      <c r="N1201" t="str">
        <f>VLOOKUP($F1201,Statistikkoder!$A$2:$C$157,3,FALSE)</f>
        <v>Personbil</v>
      </c>
    </row>
    <row r="1202" spans="1:14" x14ac:dyDescent="0.2">
      <c r="A1202" t="s">
        <v>215</v>
      </c>
      <c r="B1202" s="1">
        <v>0.6875</v>
      </c>
      <c r="C1202" t="s">
        <v>0</v>
      </c>
      <c r="D1202" t="s">
        <v>1</v>
      </c>
      <c r="E1202" t="s">
        <v>192</v>
      </c>
      <c r="F1202">
        <v>120</v>
      </c>
      <c r="G1202" t="str">
        <f>VLOOKUP(Tabel1[[#This Row],[Gruppe]],Statistikkoder!$A$1:$C$157,2,FALSE)</f>
        <v>    Bil &gt; 1,95 m                            </v>
      </c>
      <c r="H1202">
        <v>1</v>
      </c>
      <c r="I1202">
        <v>1</v>
      </c>
      <c r="J1202">
        <v>6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2</v>
      </c>
      <c r="N1202" t="str">
        <f>VLOOKUP($F1202,Statistikkoder!$A$2:$C$157,3,FALSE)</f>
        <v>Personbil</v>
      </c>
    </row>
    <row r="1203" spans="1:14" x14ac:dyDescent="0.2">
      <c r="A1203" t="s">
        <v>215</v>
      </c>
      <c r="B1203" s="1">
        <v>0.6875</v>
      </c>
      <c r="C1203" t="s">
        <v>0</v>
      </c>
      <c r="D1203" t="s">
        <v>1</v>
      </c>
      <c r="E1203" t="s">
        <v>192</v>
      </c>
      <c r="F1203">
        <v>130</v>
      </c>
      <c r="G1203" t="str">
        <f>VLOOKUP(Tabel1[[#This Row],[Gruppe]],Statistikkoder!$A$1:$C$157,2,FALSE)</f>
        <v>    Bil &lt; 1,95 m pensionist                  </v>
      </c>
      <c r="H1203">
        <v>5</v>
      </c>
      <c r="I1203">
        <v>9</v>
      </c>
      <c r="J1203">
        <v>30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2</v>
      </c>
      <c r="N1203" t="str">
        <f>VLOOKUP($F1203,Statistikkoder!$A$2:$C$157,3,FALSE)</f>
        <v>Personbil</v>
      </c>
    </row>
    <row r="1204" spans="1:14" x14ac:dyDescent="0.2">
      <c r="A1204" t="s">
        <v>215</v>
      </c>
      <c r="B1204" s="1">
        <v>0.6875</v>
      </c>
      <c r="C1204" t="s">
        <v>0</v>
      </c>
      <c r="D1204" t="s">
        <v>1</v>
      </c>
      <c r="E1204" t="s">
        <v>192</v>
      </c>
      <c r="F1204">
        <v>945</v>
      </c>
      <c r="G1204" t="str">
        <f>VLOOKUP(Tabel1[[#This Row],[Gruppe]],Statistikkoder!$A$1:$C$157,2,FALSE)</f>
        <v xml:space="preserve">    Pendler Bil &lt; 1,95 m                            </v>
      </c>
      <c r="H1204">
        <v>19</v>
      </c>
      <c r="I1204">
        <v>34</v>
      </c>
      <c r="J1204">
        <v>114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2</v>
      </c>
      <c r="N1204" t="str">
        <f>VLOOKUP($F1204,Statistikkoder!$A$2:$C$157,3,FALSE)</f>
        <v>Personbil</v>
      </c>
    </row>
    <row r="1205" spans="1:14" x14ac:dyDescent="0.2">
      <c r="A1205" t="s">
        <v>215</v>
      </c>
      <c r="B1205" s="1">
        <v>0.6875</v>
      </c>
      <c r="C1205" t="s">
        <v>0</v>
      </c>
      <c r="D1205" t="s">
        <v>1</v>
      </c>
      <c r="E1205" t="s">
        <v>192</v>
      </c>
      <c r="F1205">
        <v>955</v>
      </c>
      <c r="G1205" t="str">
        <f>VLOOKUP(Tabel1[[#This Row],[Gruppe]],Statistikkoder!$A$1:$C$157,2,FALSE)</f>
        <v>    Pendler Bil m/anh. &lt; 1,95 m              </v>
      </c>
      <c r="H1205">
        <v>2</v>
      </c>
      <c r="I1205">
        <v>5</v>
      </c>
      <c r="J1205">
        <v>12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2</v>
      </c>
      <c r="N1205" t="str">
        <f>VLOOKUP($F1205,Statistikkoder!$A$2:$C$157,3,FALSE)</f>
        <v>Personbil</v>
      </c>
    </row>
    <row r="1206" spans="1:14" x14ac:dyDescent="0.2">
      <c r="A1206" t="s">
        <v>215</v>
      </c>
      <c r="B1206" s="1">
        <v>0.6875</v>
      </c>
      <c r="C1206" t="s">
        <v>0</v>
      </c>
      <c r="D1206" t="s">
        <v>1</v>
      </c>
      <c r="E1206" t="s">
        <v>192</v>
      </c>
      <c r="F1206">
        <v>996</v>
      </c>
      <c r="G1206" t="str">
        <f>VLOOKUP(Tabel1[[#This Row],[Gruppe]],Statistikkoder!$A$1:$C$157,2,FALSE)</f>
        <v>    Passager i køretøj                            </v>
      </c>
      <c r="H1206">
        <v>0</v>
      </c>
      <c r="I1206">
        <v>92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2</v>
      </c>
      <c r="N1206" t="str">
        <f>VLOOKUP($F1206,Statistikkoder!$A$2:$C$157,3,FALSE)</f>
        <v>Passager</v>
      </c>
    </row>
    <row r="1207" spans="1:14" x14ac:dyDescent="0.2">
      <c r="A1207" t="s">
        <v>215</v>
      </c>
      <c r="B1207" s="1">
        <v>0.6875</v>
      </c>
      <c r="C1207" t="s">
        <v>0</v>
      </c>
      <c r="D1207" t="s">
        <v>1</v>
      </c>
      <c r="E1207" t="s">
        <v>192</v>
      </c>
      <c r="F1207">
        <v>997</v>
      </c>
      <c r="G1207" t="str">
        <f>VLOOKUP(Tabel1[[#This Row],[Gruppe]],Statistikkoder!$A$1:$C$157,2,FALSE)</f>
        <v>    Passager ekstra i bil                          </v>
      </c>
      <c r="H1207">
        <v>0</v>
      </c>
      <c r="I1207">
        <v>2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2</v>
      </c>
      <c r="N1207" t="str">
        <f>VLOOKUP($F1207,Statistikkoder!$A$2:$C$157,3,FALSE)</f>
        <v>Passager</v>
      </c>
    </row>
    <row r="1208" spans="1:14" x14ac:dyDescent="0.2">
      <c r="A1208" t="s">
        <v>215</v>
      </c>
      <c r="B1208" s="1">
        <v>0.76041666666666663</v>
      </c>
      <c r="C1208" t="s">
        <v>3</v>
      </c>
      <c r="D1208" t="s">
        <v>4</v>
      </c>
      <c r="E1208" t="s">
        <v>192</v>
      </c>
      <c r="F1208">
        <v>10</v>
      </c>
      <c r="G1208" t="str">
        <f>VLOOKUP(Tabel1[[#This Row],[Gruppe]],Statistikkoder!$A$1:$C$157,2,FALSE)</f>
        <v>    Voksen gående                    </v>
      </c>
      <c r="H1208">
        <v>0</v>
      </c>
      <c r="I1208">
        <v>8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2</v>
      </c>
      <c r="N1208" t="str">
        <f>VLOOKUP($F1208,Statistikkoder!$A$2:$C$157,3,FALSE)</f>
        <v>Passager</v>
      </c>
    </row>
    <row r="1209" spans="1:14" x14ac:dyDescent="0.2">
      <c r="A1209" t="s">
        <v>215</v>
      </c>
      <c r="B1209" s="1">
        <v>0.76041666666666663</v>
      </c>
      <c r="C1209" t="s">
        <v>3</v>
      </c>
      <c r="D1209" t="s">
        <v>4</v>
      </c>
      <c r="E1209" t="s">
        <v>192</v>
      </c>
      <c r="F1209">
        <v>15</v>
      </c>
      <c r="G1209" t="str">
        <f>VLOOKUP(Tabel1[[#This Row],[Gruppe]],Statistikkoder!$A$1:$C$157,2,FALSE)</f>
        <v>    Voksen gående Pendler            </v>
      </c>
      <c r="H1209">
        <v>0</v>
      </c>
      <c r="I1209">
        <v>2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2</v>
      </c>
      <c r="N1209" t="str">
        <f>VLOOKUP($F1209,Statistikkoder!$A$2:$C$157,3,FALSE)</f>
        <v>Passager</v>
      </c>
    </row>
    <row r="1210" spans="1:14" x14ac:dyDescent="0.2">
      <c r="A1210" t="s">
        <v>215</v>
      </c>
      <c r="B1210" s="1">
        <v>0.76041666666666663</v>
      </c>
      <c r="C1210" t="s">
        <v>3</v>
      </c>
      <c r="D1210" t="s">
        <v>4</v>
      </c>
      <c r="E1210" t="s">
        <v>192</v>
      </c>
      <c r="F1210">
        <v>27</v>
      </c>
      <c r="G1210" t="str">
        <f>VLOOKUP(Tabel1[[#This Row],[Gruppe]],Statistikkoder!$A$1:$C$157,2,FALSE)</f>
        <v>    Barn 4-15 år gående Pendler      </v>
      </c>
      <c r="H1210">
        <v>0</v>
      </c>
      <c r="I1210">
        <v>1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2</v>
      </c>
      <c r="N1210" t="str">
        <f>VLOOKUP($F1210,Statistikkoder!$A$2:$C$157,3,FALSE)</f>
        <v>Passager</v>
      </c>
    </row>
    <row r="1211" spans="1:14" x14ac:dyDescent="0.2">
      <c r="A1211" t="s">
        <v>215</v>
      </c>
      <c r="B1211" s="1">
        <v>0.76041666666666663</v>
      </c>
      <c r="C1211" t="s">
        <v>3</v>
      </c>
      <c r="D1211" t="s">
        <v>4</v>
      </c>
      <c r="E1211" t="s">
        <v>192</v>
      </c>
      <c r="F1211">
        <v>40</v>
      </c>
      <c r="G1211" t="str">
        <f>VLOOKUP(Tabel1[[#This Row],[Gruppe]],Statistikkoder!$A$1:$C$157,2,FALSE)</f>
        <v>    Pensionist gående                </v>
      </c>
      <c r="H1211">
        <v>0</v>
      </c>
      <c r="I1211">
        <v>4</v>
      </c>
      <c r="J1211">
        <v>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2</v>
      </c>
      <c r="N1211" t="str">
        <f>VLOOKUP($F1211,Statistikkoder!$A$2:$C$157,3,FALSE)</f>
        <v>Passager</v>
      </c>
    </row>
    <row r="1212" spans="1:14" x14ac:dyDescent="0.2">
      <c r="A1212" t="s">
        <v>215</v>
      </c>
      <c r="B1212" s="1">
        <v>0.76041666666666663</v>
      </c>
      <c r="C1212" t="s">
        <v>3</v>
      </c>
      <c r="D1212" t="s">
        <v>4</v>
      </c>
      <c r="E1212" t="s">
        <v>192</v>
      </c>
      <c r="F1212">
        <v>110</v>
      </c>
      <c r="G1212" t="str">
        <f>VLOOKUP(Tabel1[[#This Row],[Gruppe]],Statistikkoder!$A$1:$C$157,2,FALSE)</f>
        <v>    Bil &lt; 1,95 m                            </v>
      </c>
      <c r="H1212">
        <v>10</v>
      </c>
      <c r="I1212">
        <v>20</v>
      </c>
      <c r="J1212">
        <v>60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2</v>
      </c>
      <c r="N1212" t="str">
        <f>VLOOKUP($F1212,Statistikkoder!$A$2:$C$157,3,FALSE)</f>
        <v>Personbil</v>
      </c>
    </row>
    <row r="1213" spans="1:14" x14ac:dyDescent="0.2">
      <c r="A1213" t="s">
        <v>215</v>
      </c>
      <c r="B1213" s="1">
        <v>0.76041666666666663</v>
      </c>
      <c r="C1213" t="s">
        <v>3</v>
      </c>
      <c r="D1213" t="s">
        <v>4</v>
      </c>
      <c r="E1213" t="s">
        <v>192</v>
      </c>
      <c r="F1213">
        <v>130</v>
      </c>
      <c r="G1213" t="str">
        <f>VLOOKUP(Tabel1[[#This Row],[Gruppe]],Statistikkoder!$A$1:$C$157,2,FALSE)</f>
        <v>    Bil &lt; 1,95 m pensionist                  </v>
      </c>
      <c r="H1213">
        <v>5</v>
      </c>
      <c r="I1213">
        <v>7</v>
      </c>
      <c r="J1213">
        <v>30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2</v>
      </c>
      <c r="N1213" t="str">
        <f>VLOOKUP($F1213,Statistikkoder!$A$2:$C$157,3,FALSE)</f>
        <v>Personbil</v>
      </c>
    </row>
    <row r="1214" spans="1:14" x14ac:dyDescent="0.2">
      <c r="A1214" t="s">
        <v>215</v>
      </c>
      <c r="B1214" s="1">
        <v>0.76041666666666663</v>
      </c>
      <c r="C1214" t="s">
        <v>3</v>
      </c>
      <c r="D1214" t="s">
        <v>4</v>
      </c>
      <c r="E1214" t="s">
        <v>192</v>
      </c>
      <c r="F1214">
        <v>945</v>
      </c>
      <c r="G1214" t="str">
        <f>VLOOKUP(Tabel1[[#This Row],[Gruppe]],Statistikkoder!$A$1:$C$157,2,FALSE)</f>
        <v xml:space="preserve">    Pendler Bil &lt; 1,95 m                            </v>
      </c>
      <c r="H1214">
        <v>10</v>
      </c>
      <c r="I1214">
        <v>14</v>
      </c>
      <c r="J1214">
        <v>60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2</v>
      </c>
      <c r="N1214" t="str">
        <f>VLOOKUP($F1214,Statistikkoder!$A$2:$C$157,3,FALSE)</f>
        <v>Personbil</v>
      </c>
    </row>
    <row r="1215" spans="1:14" x14ac:dyDescent="0.2">
      <c r="A1215" t="s">
        <v>215</v>
      </c>
      <c r="B1215" s="1">
        <v>0.76041666666666663</v>
      </c>
      <c r="C1215" t="s">
        <v>3</v>
      </c>
      <c r="D1215" t="s">
        <v>4</v>
      </c>
      <c r="E1215" t="s">
        <v>192</v>
      </c>
      <c r="F1215">
        <v>950</v>
      </c>
      <c r="G1215" t="str">
        <f>VLOOKUP(Tabel1[[#This Row],[Gruppe]],Statistikkoder!$A$1:$C$157,2,FALSE)</f>
        <v>    Pendler Bil &gt; 1,95 m                            </v>
      </c>
      <c r="H1215">
        <v>1</v>
      </c>
      <c r="I1215">
        <v>1</v>
      </c>
      <c r="J1215">
        <v>6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2</v>
      </c>
      <c r="N1215" t="str">
        <f>VLOOKUP($F1215,Statistikkoder!$A$2:$C$157,3,FALSE)</f>
        <v>Personbil</v>
      </c>
    </row>
    <row r="1216" spans="1:14" x14ac:dyDescent="0.2">
      <c r="A1216" t="s">
        <v>215</v>
      </c>
      <c r="B1216" s="1">
        <v>0.76041666666666663</v>
      </c>
      <c r="C1216" t="s">
        <v>3</v>
      </c>
      <c r="D1216" t="s">
        <v>4</v>
      </c>
      <c r="E1216" t="s">
        <v>192</v>
      </c>
      <c r="F1216">
        <v>996</v>
      </c>
      <c r="G1216" t="str">
        <f>VLOOKUP(Tabel1[[#This Row],[Gruppe]],Statistikkoder!$A$1:$C$157,2,FALSE)</f>
        <v>    Passager i køretøj                            </v>
      </c>
      <c r="H1216">
        <v>0</v>
      </c>
      <c r="I1216">
        <v>42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2</v>
      </c>
      <c r="N1216" t="str">
        <f>VLOOKUP($F1216,Statistikkoder!$A$2:$C$157,3,FALSE)</f>
        <v>Passager</v>
      </c>
    </row>
    <row r="1217" spans="1:14" x14ac:dyDescent="0.2">
      <c r="A1217" t="s">
        <v>215</v>
      </c>
      <c r="B1217" s="1">
        <v>0.76041666666666663</v>
      </c>
      <c r="C1217" t="s">
        <v>3</v>
      </c>
      <c r="D1217" t="s">
        <v>4</v>
      </c>
      <c r="E1217" t="s">
        <v>192</v>
      </c>
      <c r="F1217">
        <v>999</v>
      </c>
      <c r="G1217" t="str">
        <f>VLOOKUP(Tabel1[[#This Row],[Gruppe]],Statistikkoder!$A$1:$C$157,2,FALSE)</f>
        <v>    Medtages ikke                        </v>
      </c>
      <c r="H1217">
        <v>1</v>
      </c>
      <c r="I1217">
        <v>0</v>
      </c>
      <c r="J1217">
        <v>1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2</v>
      </c>
      <c r="N1217" t="str">
        <f>VLOOKUP($F1217,Statistikkoder!$A$2:$C$157,3,FALSE)</f>
        <v>n/a</v>
      </c>
    </row>
    <row r="1218" spans="1:14" x14ac:dyDescent="0.2">
      <c r="A1218" t="s">
        <v>216</v>
      </c>
      <c r="B1218" s="1">
        <v>0.25</v>
      </c>
      <c r="C1218" t="s">
        <v>0</v>
      </c>
      <c r="D1218" t="s">
        <v>1</v>
      </c>
      <c r="E1218" t="s">
        <v>192</v>
      </c>
      <c r="F1218">
        <v>10</v>
      </c>
      <c r="G1218" t="str">
        <f>VLOOKUP(Tabel1[[#This Row],[Gruppe]],Statistikkoder!$A$1:$C$157,2,FALSE)</f>
        <v>    Voksen gående                    </v>
      </c>
      <c r="H1218">
        <v>0</v>
      </c>
      <c r="I1218">
        <v>4</v>
      </c>
      <c r="J1218">
        <v>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2</v>
      </c>
      <c r="N1218" t="str">
        <f>VLOOKUP($F1218,Statistikkoder!$A$2:$C$157,3,FALSE)</f>
        <v>Passager</v>
      </c>
    </row>
    <row r="1219" spans="1:14" x14ac:dyDescent="0.2">
      <c r="A1219" t="s">
        <v>216</v>
      </c>
      <c r="B1219" s="1">
        <v>0.25</v>
      </c>
      <c r="C1219" t="s">
        <v>0</v>
      </c>
      <c r="D1219" t="s">
        <v>1</v>
      </c>
      <c r="E1219" t="s">
        <v>192</v>
      </c>
      <c r="F1219">
        <v>110</v>
      </c>
      <c r="G1219" t="str">
        <f>VLOOKUP(Tabel1[[#This Row],[Gruppe]],Statistikkoder!$A$1:$C$157,2,FALSE)</f>
        <v>    Bil &lt; 1,95 m                            </v>
      </c>
      <c r="H1219">
        <v>7</v>
      </c>
      <c r="I1219">
        <v>10</v>
      </c>
      <c r="J1219">
        <v>42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2</v>
      </c>
      <c r="N1219" t="str">
        <f>VLOOKUP($F1219,Statistikkoder!$A$2:$C$157,3,FALSE)</f>
        <v>Personbil</v>
      </c>
    </row>
    <row r="1220" spans="1:14" x14ac:dyDescent="0.2">
      <c r="A1220" t="s">
        <v>216</v>
      </c>
      <c r="B1220" s="1">
        <v>0.25</v>
      </c>
      <c r="C1220" t="s">
        <v>0</v>
      </c>
      <c r="D1220" t="s">
        <v>1</v>
      </c>
      <c r="E1220" t="s">
        <v>192</v>
      </c>
      <c r="F1220">
        <v>945</v>
      </c>
      <c r="G1220" t="str">
        <f>VLOOKUP(Tabel1[[#This Row],[Gruppe]],Statistikkoder!$A$1:$C$157,2,FALSE)</f>
        <v xml:space="preserve">    Pendler Bil &lt; 1,95 m                            </v>
      </c>
      <c r="H1220">
        <v>13</v>
      </c>
      <c r="I1220">
        <v>17</v>
      </c>
      <c r="J1220">
        <v>78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2</v>
      </c>
      <c r="N1220" t="str">
        <f>VLOOKUP($F1220,Statistikkoder!$A$2:$C$157,3,FALSE)</f>
        <v>Personbil</v>
      </c>
    </row>
    <row r="1221" spans="1:14" x14ac:dyDescent="0.2">
      <c r="A1221" t="s">
        <v>216</v>
      </c>
      <c r="B1221" s="1">
        <v>0.25</v>
      </c>
      <c r="C1221" t="s">
        <v>0</v>
      </c>
      <c r="D1221" t="s">
        <v>1</v>
      </c>
      <c r="E1221" t="s">
        <v>192</v>
      </c>
      <c r="F1221">
        <v>950</v>
      </c>
      <c r="G1221" t="str">
        <f>VLOOKUP(Tabel1[[#This Row],[Gruppe]],Statistikkoder!$A$1:$C$157,2,FALSE)</f>
        <v>    Pendler Bil &gt; 1,95 m                            </v>
      </c>
      <c r="H1221">
        <v>1</v>
      </c>
      <c r="I1221">
        <v>1</v>
      </c>
      <c r="J1221">
        <v>6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2</v>
      </c>
      <c r="N1221" t="str">
        <f>VLOOKUP($F1221,Statistikkoder!$A$2:$C$157,3,FALSE)</f>
        <v>Personbil</v>
      </c>
    </row>
    <row r="1222" spans="1:14" x14ac:dyDescent="0.2">
      <c r="A1222" t="s">
        <v>216</v>
      </c>
      <c r="B1222" s="1">
        <v>0.25</v>
      </c>
      <c r="C1222" t="s">
        <v>0</v>
      </c>
      <c r="D1222" t="s">
        <v>1</v>
      </c>
      <c r="E1222" t="s">
        <v>192</v>
      </c>
      <c r="F1222">
        <v>996</v>
      </c>
      <c r="G1222" t="str">
        <f>VLOOKUP(Tabel1[[#This Row],[Gruppe]],Statistikkoder!$A$1:$C$157,2,FALSE)</f>
        <v>    Passager i køretøj                            </v>
      </c>
      <c r="H1222">
        <v>0</v>
      </c>
      <c r="I1222">
        <v>28</v>
      </c>
      <c r="J1222">
        <v>0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2</v>
      </c>
      <c r="N1222" t="str">
        <f>VLOOKUP($F1222,Statistikkoder!$A$2:$C$157,3,FALSE)</f>
        <v>Passager</v>
      </c>
    </row>
    <row r="1223" spans="1:14" x14ac:dyDescent="0.2">
      <c r="A1223" t="s">
        <v>216</v>
      </c>
      <c r="B1223" s="1">
        <v>0.32291666666666669</v>
      </c>
      <c r="C1223" t="s">
        <v>3</v>
      </c>
      <c r="D1223" t="s">
        <v>4</v>
      </c>
      <c r="E1223" t="s">
        <v>192</v>
      </c>
      <c r="F1223">
        <v>10</v>
      </c>
      <c r="G1223" t="str">
        <f>VLOOKUP(Tabel1[[#This Row],[Gruppe]],Statistikkoder!$A$1:$C$157,2,FALSE)</f>
        <v>    Voksen gående                    </v>
      </c>
      <c r="H1223">
        <v>0</v>
      </c>
      <c r="I1223">
        <v>1</v>
      </c>
      <c r="J1223">
        <v>0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2</v>
      </c>
      <c r="N1223" t="str">
        <f>VLOOKUP($F1223,Statistikkoder!$A$2:$C$157,3,FALSE)</f>
        <v>Passager</v>
      </c>
    </row>
    <row r="1224" spans="1:14" x14ac:dyDescent="0.2">
      <c r="A1224" t="s">
        <v>216</v>
      </c>
      <c r="B1224" s="1">
        <v>0.32291666666666669</v>
      </c>
      <c r="C1224" t="s">
        <v>3</v>
      </c>
      <c r="D1224" t="s">
        <v>4</v>
      </c>
      <c r="E1224" t="s">
        <v>192</v>
      </c>
      <c r="F1224">
        <v>110</v>
      </c>
      <c r="G1224" t="str">
        <f>VLOOKUP(Tabel1[[#This Row],[Gruppe]],Statistikkoder!$A$1:$C$157,2,FALSE)</f>
        <v>    Bil &lt; 1,95 m                            </v>
      </c>
      <c r="H1224">
        <v>1</v>
      </c>
      <c r="I1224">
        <v>2</v>
      </c>
      <c r="J1224">
        <v>6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2</v>
      </c>
      <c r="N1224" t="str">
        <f>VLOOKUP($F1224,Statistikkoder!$A$2:$C$157,3,FALSE)</f>
        <v>Personbil</v>
      </c>
    </row>
    <row r="1225" spans="1:14" x14ac:dyDescent="0.2">
      <c r="A1225" t="s">
        <v>216</v>
      </c>
      <c r="B1225" s="1">
        <v>0.32291666666666669</v>
      </c>
      <c r="C1225" t="s">
        <v>3</v>
      </c>
      <c r="D1225" t="s">
        <v>4</v>
      </c>
      <c r="E1225" t="s">
        <v>192</v>
      </c>
      <c r="F1225">
        <v>115</v>
      </c>
      <c r="G1225" t="str">
        <f>VLOOKUP(Tabel1[[#This Row],[Gruppe]],Statistikkoder!$A$1:$C$157,2,FALSE)</f>
        <v>    Bil &lt; 1,95 m med anhænger                </v>
      </c>
      <c r="H1225">
        <v>1</v>
      </c>
      <c r="I1225">
        <v>2</v>
      </c>
      <c r="J1225">
        <v>6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2</v>
      </c>
      <c r="N1225" t="str">
        <f>VLOOKUP($F1225,Statistikkoder!$A$2:$C$157,3,FALSE)</f>
        <v>Personbil</v>
      </c>
    </row>
    <row r="1226" spans="1:14" x14ac:dyDescent="0.2">
      <c r="A1226" t="s">
        <v>216</v>
      </c>
      <c r="B1226" s="1">
        <v>0.32291666666666669</v>
      </c>
      <c r="C1226" t="s">
        <v>3</v>
      </c>
      <c r="D1226" t="s">
        <v>4</v>
      </c>
      <c r="E1226" t="s">
        <v>192</v>
      </c>
      <c r="F1226">
        <v>945</v>
      </c>
      <c r="G1226" t="str">
        <f>VLOOKUP(Tabel1[[#This Row],[Gruppe]],Statistikkoder!$A$1:$C$157,2,FALSE)</f>
        <v xml:space="preserve">    Pendler Bil &lt; 1,95 m                            </v>
      </c>
      <c r="H1226">
        <v>3</v>
      </c>
      <c r="I1226">
        <v>4</v>
      </c>
      <c r="J1226">
        <v>18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2</v>
      </c>
      <c r="N1226" t="str">
        <f>VLOOKUP($F1226,Statistikkoder!$A$2:$C$157,3,FALSE)</f>
        <v>Personbil</v>
      </c>
    </row>
    <row r="1227" spans="1:14" x14ac:dyDescent="0.2">
      <c r="A1227" t="s">
        <v>216</v>
      </c>
      <c r="B1227" s="1">
        <v>0.32291666666666669</v>
      </c>
      <c r="C1227" t="s">
        <v>3</v>
      </c>
      <c r="D1227" t="s">
        <v>4</v>
      </c>
      <c r="E1227" t="s">
        <v>192</v>
      </c>
      <c r="F1227">
        <v>996</v>
      </c>
      <c r="G1227" t="str">
        <f>VLOOKUP(Tabel1[[#This Row],[Gruppe]],Statistikkoder!$A$1:$C$157,2,FALSE)</f>
        <v>    Passager i køretøj                            </v>
      </c>
      <c r="H1227">
        <v>0</v>
      </c>
      <c r="I1227">
        <v>8</v>
      </c>
      <c r="J1227">
        <v>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2</v>
      </c>
      <c r="N1227" t="str">
        <f>VLOOKUP($F1227,Statistikkoder!$A$2:$C$157,3,FALSE)</f>
        <v>Passager</v>
      </c>
    </row>
    <row r="1228" spans="1:14" x14ac:dyDescent="0.2">
      <c r="A1228" t="s">
        <v>216</v>
      </c>
      <c r="B1228" s="1">
        <v>0.54166666666666663</v>
      </c>
      <c r="C1228" t="s">
        <v>0</v>
      </c>
      <c r="D1228" t="s">
        <v>1</v>
      </c>
      <c r="E1228" t="s">
        <v>192</v>
      </c>
      <c r="F1228">
        <v>10</v>
      </c>
      <c r="G1228" t="str">
        <f>VLOOKUP(Tabel1[[#This Row],[Gruppe]],Statistikkoder!$A$1:$C$157,2,FALSE)</f>
        <v>    Voksen gående                    </v>
      </c>
      <c r="H1228">
        <v>0</v>
      </c>
      <c r="I1228">
        <v>5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2</v>
      </c>
      <c r="N1228" t="str">
        <f>VLOOKUP($F1228,Statistikkoder!$A$2:$C$157,3,FALSE)</f>
        <v>Passager</v>
      </c>
    </row>
    <row r="1229" spans="1:14" x14ac:dyDescent="0.2">
      <c r="A1229" t="s">
        <v>216</v>
      </c>
      <c r="B1229" s="1">
        <v>0.54166666666666663</v>
      </c>
      <c r="C1229" t="s">
        <v>0</v>
      </c>
      <c r="D1229" t="s">
        <v>1</v>
      </c>
      <c r="E1229" t="s">
        <v>192</v>
      </c>
      <c r="F1229">
        <v>15</v>
      </c>
      <c r="G1229" t="str">
        <f>VLOOKUP(Tabel1[[#This Row],[Gruppe]],Statistikkoder!$A$1:$C$157,2,FALSE)</f>
        <v>    Voksen gående Pendler            </v>
      </c>
      <c r="H1229">
        <v>0</v>
      </c>
      <c r="I1229">
        <v>1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2</v>
      </c>
      <c r="N1229" t="str">
        <f>VLOOKUP($F1229,Statistikkoder!$A$2:$C$157,3,FALSE)</f>
        <v>Passager</v>
      </c>
    </row>
    <row r="1230" spans="1:14" x14ac:dyDescent="0.2">
      <c r="A1230" t="s">
        <v>216</v>
      </c>
      <c r="B1230" s="1">
        <v>0.54166666666666663</v>
      </c>
      <c r="C1230" t="s">
        <v>0</v>
      </c>
      <c r="D1230" t="s">
        <v>1</v>
      </c>
      <c r="E1230" t="s">
        <v>192</v>
      </c>
      <c r="F1230">
        <v>25</v>
      </c>
      <c r="G1230" t="str">
        <f>VLOOKUP(Tabel1[[#This Row],[Gruppe]],Statistikkoder!$A$1:$C$157,2,FALSE)</f>
        <v>    Barn 4-15 år gående              </v>
      </c>
      <c r="H1230">
        <v>0</v>
      </c>
      <c r="I1230">
        <v>1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2</v>
      </c>
      <c r="N1230" t="str">
        <f>VLOOKUP($F1230,Statistikkoder!$A$2:$C$157,3,FALSE)</f>
        <v>Passager</v>
      </c>
    </row>
    <row r="1231" spans="1:14" x14ac:dyDescent="0.2">
      <c r="A1231" t="s">
        <v>216</v>
      </c>
      <c r="B1231" s="1">
        <v>0.54166666666666663</v>
      </c>
      <c r="C1231" t="s">
        <v>0</v>
      </c>
      <c r="D1231" t="s">
        <v>1</v>
      </c>
      <c r="E1231" t="s">
        <v>192</v>
      </c>
      <c r="F1231">
        <v>40</v>
      </c>
      <c r="G1231" t="str">
        <f>VLOOKUP(Tabel1[[#This Row],[Gruppe]],Statistikkoder!$A$1:$C$157,2,FALSE)</f>
        <v>    Pensionist gående                </v>
      </c>
      <c r="H1231">
        <v>0</v>
      </c>
      <c r="I1231">
        <v>1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2</v>
      </c>
      <c r="N1231" t="str">
        <f>VLOOKUP($F1231,Statistikkoder!$A$2:$C$157,3,FALSE)</f>
        <v>Passager</v>
      </c>
    </row>
    <row r="1232" spans="1:14" x14ac:dyDescent="0.2">
      <c r="A1232" t="s">
        <v>216</v>
      </c>
      <c r="B1232" s="1">
        <v>0.54166666666666663</v>
      </c>
      <c r="C1232" t="s">
        <v>0</v>
      </c>
      <c r="D1232" t="s">
        <v>1</v>
      </c>
      <c r="E1232" t="s">
        <v>192</v>
      </c>
      <c r="F1232">
        <v>41</v>
      </c>
      <c r="G1232" t="str">
        <f>VLOOKUP(Tabel1[[#This Row],[Gruppe]],Statistikkoder!$A$1:$C$157,2,FALSE)</f>
        <v>    Pensionist gående Pendler        </v>
      </c>
      <c r="H1232">
        <v>0</v>
      </c>
      <c r="I1232">
        <v>1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2</v>
      </c>
      <c r="N1232" t="str">
        <f>VLOOKUP($F1232,Statistikkoder!$A$2:$C$157,3,FALSE)</f>
        <v>Passager</v>
      </c>
    </row>
    <row r="1233" spans="1:14" x14ac:dyDescent="0.2">
      <c r="A1233" t="s">
        <v>216</v>
      </c>
      <c r="B1233" s="1">
        <v>0.54166666666666663</v>
      </c>
      <c r="C1233" t="s">
        <v>0</v>
      </c>
      <c r="D1233" t="s">
        <v>1</v>
      </c>
      <c r="E1233" t="s">
        <v>192</v>
      </c>
      <c r="F1233">
        <v>110</v>
      </c>
      <c r="G1233" t="str">
        <f>VLOOKUP(Tabel1[[#This Row],[Gruppe]],Statistikkoder!$A$1:$C$157,2,FALSE)</f>
        <v>    Bil &lt; 1,95 m                            </v>
      </c>
      <c r="H1233">
        <v>7</v>
      </c>
      <c r="I1233">
        <v>14</v>
      </c>
      <c r="J1233">
        <v>42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2</v>
      </c>
      <c r="N1233" t="str">
        <f>VLOOKUP($F1233,Statistikkoder!$A$2:$C$157,3,FALSE)</f>
        <v>Personbil</v>
      </c>
    </row>
    <row r="1234" spans="1:14" x14ac:dyDescent="0.2">
      <c r="A1234" t="s">
        <v>216</v>
      </c>
      <c r="B1234" s="1">
        <v>0.54166666666666663</v>
      </c>
      <c r="C1234" t="s">
        <v>0</v>
      </c>
      <c r="D1234" t="s">
        <v>1</v>
      </c>
      <c r="E1234" t="s">
        <v>192</v>
      </c>
      <c r="F1234">
        <v>115</v>
      </c>
      <c r="G1234" t="str">
        <f>VLOOKUP(Tabel1[[#This Row],[Gruppe]],Statistikkoder!$A$1:$C$157,2,FALSE)</f>
        <v>    Bil &lt; 1,95 m med anhænger                </v>
      </c>
      <c r="H1234">
        <v>2</v>
      </c>
      <c r="I1234">
        <v>4</v>
      </c>
      <c r="J1234">
        <v>12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2</v>
      </c>
      <c r="N1234" t="str">
        <f>VLOOKUP($F1234,Statistikkoder!$A$2:$C$157,3,FALSE)</f>
        <v>Personbil</v>
      </c>
    </row>
    <row r="1235" spans="1:14" x14ac:dyDescent="0.2">
      <c r="A1235" t="s">
        <v>216</v>
      </c>
      <c r="B1235" s="1">
        <v>0.54166666666666663</v>
      </c>
      <c r="C1235" t="s">
        <v>0</v>
      </c>
      <c r="D1235" t="s">
        <v>1</v>
      </c>
      <c r="E1235" t="s">
        <v>192</v>
      </c>
      <c r="F1235">
        <v>130</v>
      </c>
      <c r="G1235" t="str">
        <f>VLOOKUP(Tabel1[[#This Row],[Gruppe]],Statistikkoder!$A$1:$C$157,2,FALSE)</f>
        <v>    Bil &lt; 1,95 m pensionist                  </v>
      </c>
      <c r="H1235">
        <v>8</v>
      </c>
      <c r="I1235">
        <v>11</v>
      </c>
      <c r="J1235">
        <v>48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2</v>
      </c>
      <c r="N1235" t="str">
        <f>VLOOKUP($F1235,Statistikkoder!$A$2:$C$157,3,FALSE)</f>
        <v>Personbil</v>
      </c>
    </row>
    <row r="1236" spans="1:14" x14ac:dyDescent="0.2">
      <c r="A1236" t="s">
        <v>216</v>
      </c>
      <c r="B1236" s="1">
        <v>0.54166666666666663</v>
      </c>
      <c r="C1236" t="s">
        <v>0</v>
      </c>
      <c r="D1236" t="s">
        <v>1</v>
      </c>
      <c r="E1236" t="s">
        <v>192</v>
      </c>
      <c r="F1236">
        <v>131</v>
      </c>
      <c r="G1236" t="str">
        <f>VLOOKUP(Tabel1[[#This Row],[Gruppe]],Statistikkoder!$A$1:$C$157,2,FALSE)</f>
        <v>    Bil &lt; 1,95 m pensionist Pendler          </v>
      </c>
      <c r="H1236">
        <v>1</v>
      </c>
      <c r="I1236">
        <v>2</v>
      </c>
      <c r="J1236">
        <v>6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2</v>
      </c>
      <c r="N1236" t="str">
        <f>VLOOKUP($F1236,Statistikkoder!$A$2:$C$157,3,FALSE)</f>
        <v>Personbil</v>
      </c>
    </row>
    <row r="1237" spans="1:14" x14ac:dyDescent="0.2">
      <c r="A1237" t="s">
        <v>216</v>
      </c>
      <c r="B1237" s="1">
        <v>0.54166666666666663</v>
      </c>
      <c r="C1237" t="s">
        <v>0</v>
      </c>
      <c r="D1237" t="s">
        <v>1</v>
      </c>
      <c r="E1237" t="s">
        <v>192</v>
      </c>
      <c r="F1237">
        <v>740</v>
      </c>
      <c r="G1237" t="str">
        <f>VLOOKUP(Tabel1[[#This Row],[Gruppe]],Statistikkoder!$A$1:$C$157,2,FALSE)</f>
        <v>    Vogntog 19 m. max 40 tons                </v>
      </c>
      <c r="H1237">
        <v>1</v>
      </c>
      <c r="I1237">
        <v>0</v>
      </c>
      <c r="J1237">
        <v>19</v>
      </c>
      <c r="K1237">
        <f>IF(AND(Tabel1[[#This Row],[Gruppe]]&gt;=610,Tabel1[[#This Row],[Gruppe]]&lt;=765),Tabel1[[#This Row],[Dækmeter]],0)</f>
        <v>19</v>
      </c>
      <c r="L1237">
        <v>0</v>
      </c>
      <c r="M1237" t="s">
        <v>2</v>
      </c>
      <c r="N1237" t="str">
        <f>VLOOKUP($F1237,Statistikkoder!$A$2:$C$157,3,FALSE)</f>
        <v>Vogntog</v>
      </c>
    </row>
    <row r="1238" spans="1:14" x14ac:dyDescent="0.2">
      <c r="A1238" t="s">
        <v>216</v>
      </c>
      <c r="B1238" s="1">
        <v>0.54166666666666663</v>
      </c>
      <c r="C1238" t="s">
        <v>0</v>
      </c>
      <c r="D1238" t="s">
        <v>1</v>
      </c>
      <c r="E1238" t="s">
        <v>192</v>
      </c>
      <c r="F1238">
        <v>945</v>
      </c>
      <c r="G1238" t="str">
        <f>VLOOKUP(Tabel1[[#This Row],[Gruppe]],Statistikkoder!$A$1:$C$157,2,FALSE)</f>
        <v xml:space="preserve">    Pendler Bil &lt; 1,95 m                            </v>
      </c>
      <c r="H1238">
        <v>10</v>
      </c>
      <c r="I1238">
        <v>15</v>
      </c>
      <c r="J1238">
        <v>60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2</v>
      </c>
      <c r="N1238" t="str">
        <f>VLOOKUP($F1238,Statistikkoder!$A$2:$C$157,3,FALSE)</f>
        <v>Personbil</v>
      </c>
    </row>
    <row r="1239" spans="1:14" x14ac:dyDescent="0.2">
      <c r="A1239" t="s">
        <v>216</v>
      </c>
      <c r="B1239" s="1">
        <v>0.54166666666666663</v>
      </c>
      <c r="C1239" t="s">
        <v>0</v>
      </c>
      <c r="D1239" t="s">
        <v>1</v>
      </c>
      <c r="E1239" t="s">
        <v>192</v>
      </c>
      <c r="F1239">
        <v>996</v>
      </c>
      <c r="G1239" t="str">
        <f>VLOOKUP(Tabel1[[#This Row],[Gruppe]],Statistikkoder!$A$1:$C$157,2,FALSE)</f>
        <v>    Passager i køretøj                            </v>
      </c>
      <c r="H1239">
        <v>0</v>
      </c>
      <c r="I1239">
        <v>46</v>
      </c>
      <c r="J1239">
        <v>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2</v>
      </c>
      <c r="N1239" t="str">
        <f>VLOOKUP($F1239,Statistikkoder!$A$2:$C$157,3,FALSE)</f>
        <v>Passager</v>
      </c>
    </row>
    <row r="1240" spans="1:14" x14ac:dyDescent="0.2">
      <c r="A1240" t="s">
        <v>216</v>
      </c>
      <c r="B1240" s="1">
        <v>0.54166666666666663</v>
      </c>
      <c r="C1240" t="s">
        <v>0</v>
      </c>
      <c r="D1240" t="s">
        <v>1</v>
      </c>
      <c r="E1240" t="s">
        <v>192</v>
      </c>
      <c r="F1240">
        <v>997</v>
      </c>
      <c r="G1240" t="str">
        <f>VLOOKUP(Tabel1[[#This Row],[Gruppe]],Statistikkoder!$A$1:$C$157,2,FALSE)</f>
        <v>    Passager ekstra i bil                          </v>
      </c>
      <c r="H1240">
        <v>0</v>
      </c>
      <c r="I1240">
        <v>1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2</v>
      </c>
      <c r="N1240" t="str">
        <f>VLOOKUP($F1240,Statistikkoder!$A$2:$C$157,3,FALSE)</f>
        <v>Passager</v>
      </c>
    </row>
    <row r="1241" spans="1:14" x14ac:dyDescent="0.2">
      <c r="A1241" t="s">
        <v>216</v>
      </c>
      <c r="B1241" s="1">
        <v>0.61458333333333337</v>
      </c>
      <c r="C1241" t="s">
        <v>3</v>
      </c>
      <c r="D1241" t="s">
        <v>4</v>
      </c>
      <c r="E1241" t="s">
        <v>192</v>
      </c>
      <c r="F1241">
        <v>10</v>
      </c>
      <c r="G1241" t="str">
        <f>VLOOKUP(Tabel1[[#This Row],[Gruppe]],Statistikkoder!$A$1:$C$157,2,FALSE)</f>
        <v>    Voksen gående                    </v>
      </c>
      <c r="H1241">
        <v>0</v>
      </c>
      <c r="I1241">
        <v>6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2</v>
      </c>
      <c r="N1241" t="str">
        <f>VLOOKUP($F1241,Statistikkoder!$A$2:$C$157,3,FALSE)</f>
        <v>Passager</v>
      </c>
    </row>
    <row r="1242" spans="1:14" x14ac:dyDescent="0.2">
      <c r="A1242" t="s">
        <v>216</v>
      </c>
      <c r="B1242" s="1">
        <v>0.61458333333333337</v>
      </c>
      <c r="C1242" t="s">
        <v>3</v>
      </c>
      <c r="D1242" t="s">
        <v>4</v>
      </c>
      <c r="E1242" t="s">
        <v>192</v>
      </c>
      <c r="F1242">
        <v>12</v>
      </c>
      <c r="G1242" t="str">
        <f>VLOOKUP(Tabel1[[#This Row],[Gruppe]],Statistikkoder!$A$1:$C$157,2,FALSE)</f>
        <v>    Efterskole                        </v>
      </c>
      <c r="H1242">
        <v>0</v>
      </c>
      <c r="I1242">
        <v>55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2</v>
      </c>
      <c r="N1242" t="str">
        <f>VLOOKUP($F1242,Statistikkoder!$A$2:$C$157,3,FALSE)</f>
        <v>Passager</v>
      </c>
    </row>
    <row r="1243" spans="1:14" x14ac:dyDescent="0.2">
      <c r="A1243" t="s">
        <v>216</v>
      </c>
      <c r="B1243" s="1">
        <v>0.61458333333333337</v>
      </c>
      <c r="C1243" t="s">
        <v>3</v>
      </c>
      <c r="D1243" t="s">
        <v>4</v>
      </c>
      <c r="E1243" t="s">
        <v>192</v>
      </c>
      <c r="F1243">
        <v>15</v>
      </c>
      <c r="G1243" t="str">
        <f>VLOOKUP(Tabel1[[#This Row],[Gruppe]],Statistikkoder!$A$1:$C$157,2,FALSE)</f>
        <v>    Voksen gående Pendler            </v>
      </c>
      <c r="H1243">
        <v>0</v>
      </c>
      <c r="I1243">
        <v>1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2</v>
      </c>
      <c r="N1243" t="str">
        <f>VLOOKUP($F1243,Statistikkoder!$A$2:$C$157,3,FALSE)</f>
        <v>Passager</v>
      </c>
    </row>
    <row r="1244" spans="1:14" x14ac:dyDescent="0.2">
      <c r="A1244" t="s">
        <v>216</v>
      </c>
      <c r="B1244" s="1">
        <v>0.61458333333333337</v>
      </c>
      <c r="C1244" t="s">
        <v>3</v>
      </c>
      <c r="D1244" t="s">
        <v>4</v>
      </c>
      <c r="E1244" t="s">
        <v>192</v>
      </c>
      <c r="F1244">
        <v>25</v>
      </c>
      <c r="G1244" t="str">
        <f>VLOOKUP(Tabel1[[#This Row],[Gruppe]],Statistikkoder!$A$1:$C$157,2,FALSE)</f>
        <v>    Barn 4-15 år gående              </v>
      </c>
      <c r="H1244">
        <v>0</v>
      </c>
      <c r="I1244">
        <v>2</v>
      </c>
      <c r="J1244">
        <v>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2</v>
      </c>
      <c r="N1244" t="str">
        <f>VLOOKUP($F1244,Statistikkoder!$A$2:$C$157,3,FALSE)</f>
        <v>Passager</v>
      </c>
    </row>
    <row r="1245" spans="1:14" x14ac:dyDescent="0.2">
      <c r="A1245" t="s">
        <v>216</v>
      </c>
      <c r="B1245" s="1">
        <v>0.61458333333333337</v>
      </c>
      <c r="C1245" t="s">
        <v>3</v>
      </c>
      <c r="D1245" t="s">
        <v>4</v>
      </c>
      <c r="E1245" t="s">
        <v>192</v>
      </c>
      <c r="F1245">
        <v>40</v>
      </c>
      <c r="G1245" t="str">
        <f>VLOOKUP(Tabel1[[#This Row],[Gruppe]],Statistikkoder!$A$1:$C$157,2,FALSE)</f>
        <v>    Pensionist gående                </v>
      </c>
      <c r="H1245">
        <v>0</v>
      </c>
      <c r="I1245">
        <v>2</v>
      </c>
      <c r="J1245">
        <v>0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2</v>
      </c>
      <c r="N1245" t="str">
        <f>VLOOKUP($F1245,Statistikkoder!$A$2:$C$157,3,FALSE)</f>
        <v>Passager</v>
      </c>
    </row>
    <row r="1246" spans="1:14" x14ac:dyDescent="0.2">
      <c r="A1246" t="s">
        <v>216</v>
      </c>
      <c r="B1246" s="1">
        <v>0.61458333333333337</v>
      </c>
      <c r="C1246" t="s">
        <v>3</v>
      </c>
      <c r="D1246" t="s">
        <v>4</v>
      </c>
      <c r="E1246" t="s">
        <v>192</v>
      </c>
      <c r="F1246">
        <v>110</v>
      </c>
      <c r="G1246" t="str">
        <f>VLOOKUP(Tabel1[[#This Row],[Gruppe]],Statistikkoder!$A$1:$C$157,2,FALSE)</f>
        <v>    Bil &lt; 1,95 m                            </v>
      </c>
      <c r="H1246">
        <v>3</v>
      </c>
      <c r="I1246">
        <v>4</v>
      </c>
      <c r="J1246">
        <v>18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2</v>
      </c>
      <c r="N1246" t="str">
        <f>VLOOKUP($F1246,Statistikkoder!$A$2:$C$157,3,FALSE)</f>
        <v>Personbil</v>
      </c>
    </row>
    <row r="1247" spans="1:14" x14ac:dyDescent="0.2">
      <c r="A1247" t="s">
        <v>216</v>
      </c>
      <c r="B1247" s="1">
        <v>0.61458333333333337</v>
      </c>
      <c r="C1247" t="s">
        <v>3</v>
      </c>
      <c r="D1247" t="s">
        <v>4</v>
      </c>
      <c r="E1247" t="s">
        <v>192</v>
      </c>
      <c r="F1247">
        <v>130</v>
      </c>
      <c r="G1247" t="str">
        <f>VLOOKUP(Tabel1[[#This Row],[Gruppe]],Statistikkoder!$A$1:$C$157,2,FALSE)</f>
        <v>    Bil &lt; 1,95 m pensionist                  </v>
      </c>
      <c r="H1247">
        <v>5</v>
      </c>
      <c r="I1247">
        <v>10</v>
      </c>
      <c r="J1247">
        <v>30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2</v>
      </c>
      <c r="N1247" t="str">
        <f>VLOOKUP($F1247,Statistikkoder!$A$2:$C$157,3,FALSE)</f>
        <v>Personbil</v>
      </c>
    </row>
    <row r="1248" spans="1:14" x14ac:dyDescent="0.2">
      <c r="A1248" t="s">
        <v>216</v>
      </c>
      <c r="B1248" s="1">
        <v>0.61458333333333337</v>
      </c>
      <c r="C1248" t="s">
        <v>3</v>
      </c>
      <c r="D1248" t="s">
        <v>4</v>
      </c>
      <c r="E1248" t="s">
        <v>192</v>
      </c>
      <c r="F1248">
        <v>325</v>
      </c>
      <c r="G1248" t="str">
        <f>VLOOKUP(Tabel1[[#This Row],[Gruppe]],Statistikkoder!$A$1:$C$157,2,FALSE)</f>
        <v>    Autocamper &lt;  6 meter pensionist      </v>
      </c>
      <c r="H1248">
        <v>1</v>
      </c>
      <c r="I1248">
        <v>1</v>
      </c>
      <c r="J1248">
        <v>8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2</v>
      </c>
      <c r="N1248" t="str">
        <f>VLOOKUP($F1248,Statistikkoder!$A$2:$C$157,3,FALSE)</f>
        <v>Autocamper</v>
      </c>
    </row>
    <row r="1249" spans="1:14" x14ac:dyDescent="0.2">
      <c r="A1249" t="s">
        <v>216</v>
      </c>
      <c r="B1249" s="1">
        <v>0.61458333333333337</v>
      </c>
      <c r="C1249" t="s">
        <v>3</v>
      </c>
      <c r="D1249" t="s">
        <v>4</v>
      </c>
      <c r="E1249" t="s">
        <v>192</v>
      </c>
      <c r="F1249">
        <v>510</v>
      </c>
      <c r="G1249" t="str">
        <f>VLOOKUP(Tabel1[[#This Row],[Gruppe]],Statistikkoder!$A$1:$C$157,2,FALSE)</f>
        <v>    Cykel Voksen                            </v>
      </c>
      <c r="H1249">
        <v>2</v>
      </c>
      <c r="I1249">
        <v>0</v>
      </c>
      <c r="J1249">
        <v>2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2</v>
      </c>
      <c r="N1249" t="str">
        <f>VLOOKUP($F1249,Statistikkoder!$A$2:$C$157,3,FALSE)</f>
        <v>Cykel</v>
      </c>
    </row>
    <row r="1250" spans="1:14" x14ac:dyDescent="0.2">
      <c r="A1250" t="s">
        <v>216</v>
      </c>
      <c r="B1250" s="1">
        <v>0.61458333333333337</v>
      </c>
      <c r="C1250" t="s">
        <v>3</v>
      </c>
      <c r="D1250" t="s">
        <v>4</v>
      </c>
      <c r="E1250" t="s">
        <v>192</v>
      </c>
      <c r="F1250">
        <v>730</v>
      </c>
      <c r="G1250" t="str">
        <f>VLOOKUP(Tabel1[[#This Row],[Gruppe]],Statistikkoder!$A$1:$C$157,2,FALSE)</f>
        <v>    Sættervogn 17 m. max 40 tons            </v>
      </c>
      <c r="H1250">
        <v>1</v>
      </c>
      <c r="I1250">
        <v>0</v>
      </c>
      <c r="J1250">
        <v>17</v>
      </c>
      <c r="K1250">
        <f>IF(AND(Tabel1[[#This Row],[Gruppe]]&gt;=610,Tabel1[[#This Row],[Gruppe]]&lt;=765),Tabel1[[#This Row],[Dækmeter]],0)</f>
        <v>17</v>
      </c>
      <c r="L1250">
        <v>0</v>
      </c>
      <c r="M1250" t="s">
        <v>2</v>
      </c>
      <c r="N1250" t="str">
        <f>VLOOKUP($F1250,Statistikkoder!$A$2:$C$157,3,FALSE)</f>
        <v>Sættevogn</v>
      </c>
    </row>
    <row r="1251" spans="1:14" x14ac:dyDescent="0.2">
      <c r="A1251" t="s">
        <v>216</v>
      </c>
      <c r="B1251" s="1">
        <v>0.61458333333333337</v>
      </c>
      <c r="C1251" t="s">
        <v>3</v>
      </c>
      <c r="D1251" t="s">
        <v>4</v>
      </c>
      <c r="E1251" t="s">
        <v>192</v>
      </c>
      <c r="F1251">
        <v>945</v>
      </c>
      <c r="G1251" t="str">
        <f>VLOOKUP(Tabel1[[#This Row],[Gruppe]],Statistikkoder!$A$1:$C$157,2,FALSE)</f>
        <v xml:space="preserve">    Pendler Bil &lt; 1,95 m                            </v>
      </c>
      <c r="H1251">
        <v>6</v>
      </c>
      <c r="I1251">
        <v>8</v>
      </c>
      <c r="J1251">
        <v>36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2</v>
      </c>
      <c r="N1251" t="str">
        <f>VLOOKUP($F1251,Statistikkoder!$A$2:$C$157,3,FALSE)</f>
        <v>Personbil</v>
      </c>
    </row>
    <row r="1252" spans="1:14" x14ac:dyDescent="0.2">
      <c r="A1252" t="s">
        <v>216</v>
      </c>
      <c r="B1252" s="1">
        <v>0.61458333333333337</v>
      </c>
      <c r="C1252" t="s">
        <v>3</v>
      </c>
      <c r="D1252" t="s">
        <v>4</v>
      </c>
      <c r="E1252" t="s">
        <v>192</v>
      </c>
      <c r="F1252">
        <v>996</v>
      </c>
      <c r="G1252" t="str">
        <f>VLOOKUP(Tabel1[[#This Row],[Gruppe]],Statistikkoder!$A$1:$C$157,2,FALSE)</f>
        <v>    Passager i køretøj                            </v>
      </c>
      <c r="H1252">
        <v>0</v>
      </c>
      <c r="I1252">
        <v>23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2</v>
      </c>
      <c r="N1252" t="str">
        <f>VLOOKUP($F1252,Statistikkoder!$A$2:$C$157,3,FALSE)</f>
        <v>Passager</v>
      </c>
    </row>
    <row r="1253" spans="1:14" x14ac:dyDescent="0.2">
      <c r="A1253" t="s">
        <v>216</v>
      </c>
      <c r="B1253" s="1">
        <v>0.6875</v>
      </c>
      <c r="C1253" t="s">
        <v>0</v>
      </c>
      <c r="D1253" t="s">
        <v>1</v>
      </c>
      <c r="E1253" t="s">
        <v>192</v>
      </c>
      <c r="F1253">
        <v>10</v>
      </c>
      <c r="G1253" t="str">
        <f>VLOOKUP(Tabel1[[#This Row],[Gruppe]],Statistikkoder!$A$1:$C$157,2,FALSE)</f>
        <v>    Voksen gående                    </v>
      </c>
      <c r="H1253">
        <v>0</v>
      </c>
      <c r="I1253">
        <v>3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2</v>
      </c>
      <c r="N1253" t="str">
        <f>VLOOKUP($F1253,Statistikkoder!$A$2:$C$157,3,FALSE)</f>
        <v>Passager</v>
      </c>
    </row>
    <row r="1254" spans="1:14" x14ac:dyDescent="0.2">
      <c r="A1254" t="s">
        <v>216</v>
      </c>
      <c r="B1254" s="1">
        <v>0.6875</v>
      </c>
      <c r="C1254" t="s">
        <v>0</v>
      </c>
      <c r="D1254" t="s">
        <v>1</v>
      </c>
      <c r="E1254" t="s">
        <v>192</v>
      </c>
      <c r="F1254">
        <v>15</v>
      </c>
      <c r="G1254" t="str">
        <f>VLOOKUP(Tabel1[[#This Row],[Gruppe]],Statistikkoder!$A$1:$C$157,2,FALSE)</f>
        <v>    Voksen gående Pendler            </v>
      </c>
      <c r="H1254">
        <v>0</v>
      </c>
      <c r="I1254">
        <v>2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2</v>
      </c>
      <c r="N1254" t="str">
        <f>VLOOKUP($F1254,Statistikkoder!$A$2:$C$157,3,FALSE)</f>
        <v>Passager</v>
      </c>
    </row>
    <row r="1255" spans="1:14" x14ac:dyDescent="0.2">
      <c r="A1255" t="s">
        <v>216</v>
      </c>
      <c r="B1255" s="1">
        <v>0.6875</v>
      </c>
      <c r="C1255" t="s">
        <v>0</v>
      </c>
      <c r="D1255" t="s">
        <v>1</v>
      </c>
      <c r="E1255" t="s">
        <v>192</v>
      </c>
      <c r="F1255">
        <v>110</v>
      </c>
      <c r="G1255" t="str">
        <f>VLOOKUP(Tabel1[[#This Row],[Gruppe]],Statistikkoder!$A$1:$C$157,2,FALSE)</f>
        <v>    Bil &lt; 1,95 m                            </v>
      </c>
      <c r="H1255">
        <v>10</v>
      </c>
      <c r="I1255">
        <v>14</v>
      </c>
      <c r="J1255">
        <v>60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2</v>
      </c>
      <c r="N1255" t="str">
        <f>VLOOKUP($F1255,Statistikkoder!$A$2:$C$157,3,FALSE)</f>
        <v>Personbil</v>
      </c>
    </row>
    <row r="1256" spans="1:14" x14ac:dyDescent="0.2">
      <c r="A1256" t="s">
        <v>216</v>
      </c>
      <c r="B1256" s="1">
        <v>0.6875</v>
      </c>
      <c r="C1256" t="s">
        <v>0</v>
      </c>
      <c r="D1256" t="s">
        <v>1</v>
      </c>
      <c r="E1256" t="s">
        <v>192</v>
      </c>
      <c r="F1256">
        <v>130</v>
      </c>
      <c r="G1256" t="str">
        <f>VLOOKUP(Tabel1[[#This Row],[Gruppe]],Statistikkoder!$A$1:$C$157,2,FALSE)</f>
        <v>    Bil &lt; 1,95 m pensionist                  </v>
      </c>
      <c r="H1256">
        <v>1</v>
      </c>
      <c r="I1256">
        <v>2</v>
      </c>
      <c r="J1256">
        <v>6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2</v>
      </c>
      <c r="N1256" t="str">
        <f>VLOOKUP($F1256,Statistikkoder!$A$2:$C$157,3,FALSE)</f>
        <v>Personbil</v>
      </c>
    </row>
    <row r="1257" spans="1:14" x14ac:dyDescent="0.2">
      <c r="A1257" t="s">
        <v>216</v>
      </c>
      <c r="B1257" s="1">
        <v>0.6875</v>
      </c>
      <c r="C1257" t="s">
        <v>0</v>
      </c>
      <c r="D1257" t="s">
        <v>1</v>
      </c>
      <c r="E1257" t="s">
        <v>192</v>
      </c>
      <c r="F1257">
        <v>730</v>
      </c>
      <c r="G1257" t="str">
        <f>VLOOKUP(Tabel1[[#This Row],[Gruppe]],Statistikkoder!$A$1:$C$157,2,FALSE)</f>
        <v>    Sættervogn 17 m. max 40 tons            </v>
      </c>
      <c r="H1257">
        <v>1</v>
      </c>
      <c r="I1257">
        <v>0</v>
      </c>
      <c r="J1257">
        <v>17</v>
      </c>
      <c r="K1257">
        <f>IF(AND(Tabel1[[#This Row],[Gruppe]]&gt;=610,Tabel1[[#This Row],[Gruppe]]&lt;=765),Tabel1[[#This Row],[Dækmeter]],0)</f>
        <v>17</v>
      </c>
      <c r="L1257">
        <v>0</v>
      </c>
      <c r="M1257" t="s">
        <v>2</v>
      </c>
      <c r="N1257" t="str">
        <f>VLOOKUP($F1257,Statistikkoder!$A$2:$C$157,3,FALSE)</f>
        <v>Sættevogn</v>
      </c>
    </row>
    <row r="1258" spans="1:14" x14ac:dyDescent="0.2">
      <c r="A1258" t="s">
        <v>216</v>
      </c>
      <c r="B1258" s="1">
        <v>0.6875</v>
      </c>
      <c r="C1258" t="s">
        <v>0</v>
      </c>
      <c r="D1258" t="s">
        <v>1</v>
      </c>
      <c r="E1258" t="s">
        <v>192</v>
      </c>
      <c r="F1258">
        <v>945</v>
      </c>
      <c r="G1258" t="str">
        <f>VLOOKUP(Tabel1[[#This Row],[Gruppe]],Statistikkoder!$A$1:$C$157,2,FALSE)</f>
        <v xml:space="preserve">    Pendler Bil &lt; 1,95 m                            </v>
      </c>
      <c r="H1258">
        <v>4</v>
      </c>
      <c r="I1258">
        <v>4</v>
      </c>
      <c r="J1258">
        <v>24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2</v>
      </c>
      <c r="N1258" t="str">
        <f>VLOOKUP($F1258,Statistikkoder!$A$2:$C$157,3,FALSE)</f>
        <v>Personbil</v>
      </c>
    </row>
    <row r="1259" spans="1:14" x14ac:dyDescent="0.2">
      <c r="A1259" t="s">
        <v>216</v>
      </c>
      <c r="B1259" s="1">
        <v>0.6875</v>
      </c>
      <c r="C1259" t="s">
        <v>0</v>
      </c>
      <c r="D1259" t="s">
        <v>1</v>
      </c>
      <c r="E1259" t="s">
        <v>192</v>
      </c>
      <c r="F1259">
        <v>996</v>
      </c>
      <c r="G1259" t="str">
        <f>VLOOKUP(Tabel1[[#This Row],[Gruppe]],Statistikkoder!$A$1:$C$157,2,FALSE)</f>
        <v>    Passager i køretøj                            </v>
      </c>
      <c r="H1259">
        <v>0</v>
      </c>
      <c r="I1259">
        <v>20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2</v>
      </c>
      <c r="N1259" t="str">
        <f>VLOOKUP($F1259,Statistikkoder!$A$2:$C$157,3,FALSE)</f>
        <v>Passager</v>
      </c>
    </row>
    <row r="1260" spans="1:14" x14ac:dyDescent="0.2">
      <c r="A1260" t="s">
        <v>216</v>
      </c>
      <c r="B1260" s="1">
        <v>0.76041666666666663</v>
      </c>
      <c r="C1260" t="s">
        <v>3</v>
      </c>
      <c r="D1260" t="s">
        <v>4</v>
      </c>
      <c r="E1260" t="s">
        <v>192</v>
      </c>
      <c r="F1260">
        <v>10</v>
      </c>
      <c r="G1260" t="str">
        <f>VLOOKUP(Tabel1[[#This Row],[Gruppe]],Statistikkoder!$A$1:$C$157,2,FALSE)</f>
        <v>    Voksen gående                    </v>
      </c>
      <c r="H1260">
        <v>0</v>
      </c>
      <c r="I1260">
        <v>4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2</v>
      </c>
      <c r="N1260" t="str">
        <f>VLOOKUP($F1260,Statistikkoder!$A$2:$C$157,3,FALSE)</f>
        <v>Passager</v>
      </c>
    </row>
    <row r="1261" spans="1:14" x14ac:dyDescent="0.2">
      <c r="A1261" t="s">
        <v>216</v>
      </c>
      <c r="B1261" s="1">
        <v>0.76041666666666663</v>
      </c>
      <c r="C1261" t="s">
        <v>3</v>
      </c>
      <c r="D1261" t="s">
        <v>4</v>
      </c>
      <c r="E1261" t="s">
        <v>192</v>
      </c>
      <c r="F1261">
        <v>12</v>
      </c>
      <c r="G1261" t="str">
        <f>VLOOKUP(Tabel1[[#This Row],[Gruppe]],Statistikkoder!$A$1:$C$157,2,FALSE)</f>
        <v>    Efterskole                        </v>
      </c>
      <c r="H1261">
        <v>0</v>
      </c>
      <c r="I1261">
        <v>6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2</v>
      </c>
      <c r="N1261" t="str">
        <f>VLOOKUP($F1261,Statistikkoder!$A$2:$C$157,3,FALSE)</f>
        <v>Passager</v>
      </c>
    </row>
    <row r="1262" spans="1:14" x14ac:dyDescent="0.2">
      <c r="A1262" t="s">
        <v>216</v>
      </c>
      <c r="B1262" s="1">
        <v>0.76041666666666663</v>
      </c>
      <c r="C1262" t="s">
        <v>3</v>
      </c>
      <c r="D1262" t="s">
        <v>4</v>
      </c>
      <c r="E1262" t="s">
        <v>192</v>
      </c>
      <c r="F1262">
        <v>130</v>
      </c>
      <c r="G1262" t="str">
        <f>VLOOKUP(Tabel1[[#This Row],[Gruppe]],Statistikkoder!$A$1:$C$157,2,FALSE)</f>
        <v>    Bil &lt; 1,95 m pensionist                  </v>
      </c>
      <c r="H1262">
        <v>1</v>
      </c>
      <c r="I1262">
        <v>1</v>
      </c>
      <c r="J1262">
        <v>6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2</v>
      </c>
      <c r="N1262" t="str">
        <f>VLOOKUP($F1262,Statistikkoder!$A$2:$C$157,3,FALSE)</f>
        <v>Personbil</v>
      </c>
    </row>
    <row r="1263" spans="1:14" x14ac:dyDescent="0.2">
      <c r="A1263" t="s">
        <v>216</v>
      </c>
      <c r="B1263" s="1">
        <v>0.76041666666666663</v>
      </c>
      <c r="C1263" t="s">
        <v>3</v>
      </c>
      <c r="D1263" t="s">
        <v>4</v>
      </c>
      <c r="E1263" t="s">
        <v>192</v>
      </c>
      <c r="F1263">
        <v>945</v>
      </c>
      <c r="G1263" t="str">
        <f>VLOOKUP(Tabel1[[#This Row],[Gruppe]],Statistikkoder!$A$1:$C$157,2,FALSE)</f>
        <v xml:space="preserve">    Pendler Bil &lt; 1,95 m                            </v>
      </c>
      <c r="H1263">
        <v>5</v>
      </c>
      <c r="I1263">
        <v>7</v>
      </c>
      <c r="J1263">
        <v>30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2</v>
      </c>
      <c r="N1263" t="str">
        <f>VLOOKUP($F1263,Statistikkoder!$A$2:$C$157,3,FALSE)</f>
        <v>Personbil</v>
      </c>
    </row>
    <row r="1264" spans="1:14" x14ac:dyDescent="0.2">
      <c r="A1264" t="s">
        <v>216</v>
      </c>
      <c r="B1264" s="1">
        <v>0.76041666666666663</v>
      </c>
      <c r="C1264" t="s">
        <v>3</v>
      </c>
      <c r="D1264" t="s">
        <v>4</v>
      </c>
      <c r="E1264" t="s">
        <v>192</v>
      </c>
      <c r="F1264">
        <v>950</v>
      </c>
      <c r="G1264" t="str">
        <f>VLOOKUP(Tabel1[[#This Row],[Gruppe]],Statistikkoder!$A$1:$C$157,2,FALSE)</f>
        <v>    Pendler Bil &gt; 1,95 m                            </v>
      </c>
      <c r="H1264">
        <v>1</v>
      </c>
      <c r="I1264">
        <v>1</v>
      </c>
      <c r="J1264">
        <v>6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2</v>
      </c>
      <c r="N1264" t="str">
        <f>VLOOKUP($F1264,Statistikkoder!$A$2:$C$157,3,FALSE)</f>
        <v>Personbil</v>
      </c>
    </row>
    <row r="1265" spans="1:14" x14ac:dyDescent="0.2">
      <c r="A1265" t="s">
        <v>216</v>
      </c>
      <c r="B1265" s="1">
        <v>0.76041666666666663</v>
      </c>
      <c r="C1265" t="s">
        <v>3</v>
      </c>
      <c r="D1265" t="s">
        <v>4</v>
      </c>
      <c r="E1265" t="s">
        <v>192</v>
      </c>
      <c r="F1265">
        <v>996</v>
      </c>
      <c r="G1265" t="str">
        <f>VLOOKUP(Tabel1[[#This Row],[Gruppe]],Statistikkoder!$A$1:$C$157,2,FALSE)</f>
        <v>    Passager i køretøj                            </v>
      </c>
      <c r="H1265">
        <v>0</v>
      </c>
      <c r="I1265">
        <v>9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2</v>
      </c>
      <c r="N1265" t="str">
        <f>VLOOKUP($F1265,Statistikkoder!$A$2:$C$157,3,FALSE)</f>
        <v>Passager</v>
      </c>
    </row>
    <row r="1266" spans="1:14" x14ac:dyDescent="0.2">
      <c r="A1266" t="s">
        <v>217</v>
      </c>
      <c r="B1266" s="1">
        <v>0.25</v>
      </c>
      <c r="C1266" t="s">
        <v>0</v>
      </c>
      <c r="D1266" t="s">
        <v>1</v>
      </c>
      <c r="E1266" t="s">
        <v>192</v>
      </c>
      <c r="F1266">
        <v>10</v>
      </c>
      <c r="G1266" t="str">
        <f>VLOOKUP(Tabel1[[#This Row],[Gruppe]],Statistikkoder!$A$1:$C$157,2,FALSE)</f>
        <v>    Voksen gående                    </v>
      </c>
      <c r="H1266">
        <v>0</v>
      </c>
      <c r="I1266">
        <v>2</v>
      </c>
      <c r="J1266">
        <v>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2</v>
      </c>
      <c r="N1266" t="str">
        <f>VLOOKUP($F1266,Statistikkoder!$A$2:$C$157,3,FALSE)</f>
        <v>Passager</v>
      </c>
    </row>
    <row r="1267" spans="1:14" x14ac:dyDescent="0.2">
      <c r="A1267" t="s">
        <v>217</v>
      </c>
      <c r="B1267" s="1">
        <v>0.25</v>
      </c>
      <c r="C1267" t="s">
        <v>0</v>
      </c>
      <c r="D1267" t="s">
        <v>1</v>
      </c>
      <c r="E1267" t="s">
        <v>192</v>
      </c>
      <c r="F1267">
        <v>110</v>
      </c>
      <c r="G1267" t="str">
        <f>VLOOKUP(Tabel1[[#This Row],[Gruppe]],Statistikkoder!$A$1:$C$157,2,FALSE)</f>
        <v>    Bil &lt; 1,95 m                            </v>
      </c>
      <c r="H1267">
        <v>4</v>
      </c>
      <c r="I1267">
        <v>6</v>
      </c>
      <c r="J1267">
        <v>24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2</v>
      </c>
      <c r="N1267" t="str">
        <f>VLOOKUP($F1267,Statistikkoder!$A$2:$C$157,3,FALSE)</f>
        <v>Personbil</v>
      </c>
    </row>
    <row r="1268" spans="1:14" x14ac:dyDescent="0.2">
      <c r="A1268" t="s">
        <v>217</v>
      </c>
      <c r="B1268" s="1">
        <v>0.25</v>
      </c>
      <c r="C1268" t="s">
        <v>0</v>
      </c>
      <c r="D1268" t="s">
        <v>1</v>
      </c>
      <c r="E1268" t="s">
        <v>192</v>
      </c>
      <c r="F1268">
        <v>130</v>
      </c>
      <c r="G1268" t="str">
        <f>VLOOKUP(Tabel1[[#This Row],[Gruppe]],Statistikkoder!$A$1:$C$157,2,FALSE)</f>
        <v>    Bil &lt; 1,95 m pensionist                  </v>
      </c>
      <c r="H1268">
        <v>1</v>
      </c>
      <c r="I1268">
        <v>1</v>
      </c>
      <c r="J1268">
        <v>6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2</v>
      </c>
      <c r="N1268" t="str">
        <f>VLOOKUP($F1268,Statistikkoder!$A$2:$C$157,3,FALSE)</f>
        <v>Personbil</v>
      </c>
    </row>
    <row r="1269" spans="1:14" x14ac:dyDescent="0.2">
      <c r="A1269" t="s">
        <v>217</v>
      </c>
      <c r="B1269" s="1">
        <v>0.25</v>
      </c>
      <c r="C1269" t="s">
        <v>0</v>
      </c>
      <c r="D1269" t="s">
        <v>1</v>
      </c>
      <c r="E1269" t="s">
        <v>192</v>
      </c>
      <c r="F1269">
        <v>776</v>
      </c>
      <c r="G1269" t="str">
        <f>VLOOKUP(Tabel1[[#This Row],[Gruppe]],Statistikkoder!$A$1:$C$157,2,FALSE)</f>
        <v>    Fragtgods  lille                        </v>
      </c>
      <c r="H1269">
        <v>1</v>
      </c>
      <c r="I1269">
        <v>0</v>
      </c>
      <c r="J1269">
        <v>1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2</v>
      </c>
      <c r="N1269" t="str">
        <f>VLOOKUP($F1269,Statistikkoder!$A$2:$C$157,3,FALSE)</f>
        <v>n/a</v>
      </c>
    </row>
    <row r="1270" spans="1:14" x14ac:dyDescent="0.2">
      <c r="A1270" t="s">
        <v>217</v>
      </c>
      <c r="B1270" s="1">
        <v>0.25</v>
      </c>
      <c r="C1270" t="s">
        <v>0</v>
      </c>
      <c r="D1270" t="s">
        <v>1</v>
      </c>
      <c r="E1270" t="s">
        <v>192</v>
      </c>
      <c r="F1270">
        <v>945</v>
      </c>
      <c r="G1270" t="str">
        <f>VLOOKUP(Tabel1[[#This Row],[Gruppe]],Statistikkoder!$A$1:$C$157,2,FALSE)</f>
        <v xml:space="preserve">    Pendler Bil &lt; 1,95 m                            </v>
      </c>
      <c r="H1270">
        <v>7</v>
      </c>
      <c r="I1270">
        <v>7</v>
      </c>
      <c r="J1270">
        <v>42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2</v>
      </c>
      <c r="N1270" t="str">
        <f>VLOOKUP($F1270,Statistikkoder!$A$2:$C$157,3,FALSE)</f>
        <v>Personbil</v>
      </c>
    </row>
    <row r="1271" spans="1:14" x14ac:dyDescent="0.2">
      <c r="A1271" t="s">
        <v>217</v>
      </c>
      <c r="B1271" s="1">
        <v>0.25</v>
      </c>
      <c r="C1271" t="s">
        <v>0</v>
      </c>
      <c r="D1271" t="s">
        <v>1</v>
      </c>
      <c r="E1271" t="s">
        <v>192</v>
      </c>
      <c r="F1271">
        <v>996</v>
      </c>
      <c r="G1271" t="str">
        <f>VLOOKUP(Tabel1[[#This Row],[Gruppe]],Statistikkoder!$A$1:$C$157,2,FALSE)</f>
        <v>    Passager i køretøj                            </v>
      </c>
      <c r="H1271">
        <v>0</v>
      </c>
      <c r="I1271">
        <v>14</v>
      </c>
      <c r="J1271">
        <v>0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2</v>
      </c>
      <c r="N1271" t="str">
        <f>VLOOKUP($F1271,Statistikkoder!$A$2:$C$157,3,FALSE)</f>
        <v>Passager</v>
      </c>
    </row>
    <row r="1272" spans="1:14" x14ac:dyDescent="0.2">
      <c r="A1272" t="s">
        <v>217</v>
      </c>
      <c r="B1272" s="1">
        <v>0.32291666666666669</v>
      </c>
      <c r="C1272" t="s">
        <v>3</v>
      </c>
      <c r="D1272" t="s">
        <v>4</v>
      </c>
      <c r="E1272" t="s">
        <v>192</v>
      </c>
      <c r="F1272">
        <v>9</v>
      </c>
      <c r="G1272" t="str">
        <f>VLOOKUP(Tabel1[[#This Row],[Gruppe]],Statistikkoder!$A$1:$C$157,2,FALSE)</f>
        <v>    Gående færge papkort              </v>
      </c>
      <c r="H1272">
        <v>0</v>
      </c>
      <c r="I1272">
        <v>1</v>
      </c>
      <c r="J1272">
        <v>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2</v>
      </c>
      <c r="N1272" t="str">
        <f>VLOOKUP($F1272,Statistikkoder!$A$2:$C$157,3,FALSE)</f>
        <v>Passager</v>
      </c>
    </row>
    <row r="1273" spans="1:14" x14ac:dyDescent="0.2">
      <c r="A1273" t="s">
        <v>217</v>
      </c>
      <c r="B1273" s="1">
        <v>0.32291666666666669</v>
      </c>
      <c r="C1273" t="s">
        <v>3</v>
      </c>
      <c r="D1273" t="s">
        <v>4</v>
      </c>
      <c r="E1273" t="s">
        <v>192</v>
      </c>
      <c r="F1273">
        <v>12</v>
      </c>
      <c r="G1273" t="str">
        <f>VLOOKUP(Tabel1[[#This Row],[Gruppe]],Statistikkoder!$A$1:$C$157,2,FALSE)</f>
        <v>    Efterskole                        </v>
      </c>
      <c r="H1273">
        <v>0</v>
      </c>
      <c r="I1273">
        <v>2</v>
      </c>
      <c r="J1273">
        <v>0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2</v>
      </c>
      <c r="N1273" t="str">
        <f>VLOOKUP($F1273,Statistikkoder!$A$2:$C$157,3,FALSE)</f>
        <v>Passager</v>
      </c>
    </row>
    <row r="1274" spans="1:14" x14ac:dyDescent="0.2">
      <c r="A1274" t="s">
        <v>217</v>
      </c>
      <c r="B1274" s="1">
        <v>0.32291666666666669</v>
      </c>
      <c r="C1274" t="s">
        <v>3</v>
      </c>
      <c r="D1274" t="s">
        <v>4</v>
      </c>
      <c r="E1274" t="s">
        <v>192</v>
      </c>
      <c r="F1274">
        <v>15</v>
      </c>
      <c r="G1274" t="str">
        <f>VLOOKUP(Tabel1[[#This Row],[Gruppe]],Statistikkoder!$A$1:$C$157,2,FALSE)</f>
        <v>    Voksen gående Pendler            </v>
      </c>
      <c r="H1274">
        <v>0</v>
      </c>
      <c r="I1274">
        <v>2</v>
      </c>
      <c r="J1274">
        <v>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2</v>
      </c>
      <c r="N1274" t="str">
        <f>VLOOKUP($F1274,Statistikkoder!$A$2:$C$157,3,FALSE)</f>
        <v>Passager</v>
      </c>
    </row>
    <row r="1275" spans="1:14" x14ac:dyDescent="0.2">
      <c r="A1275" t="s">
        <v>217</v>
      </c>
      <c r="B1275" s="1">
        <v>0.32291666666666669</v>
      </c>
      <c r="C1275" t="s">
        <v>3</v>
      </c>
      <c r="D1275" t="s">
        <v>4</v>
      </c>
      <c r="E1275" t="s">
        <v>192</v>
      </c>
      <c r="F1275">
        <v>40</v>
      </c>
      <c r="G1275" t="str">
        <f>VLOOKUP(Tabel1[[#This Row],[Gruppe]],Statistikkoder!$A$1:$C$157,2,FALSE)</f>
        <v>    Pensionist gående                </v>
      </c>
      <c r="H1275">
        <v>0</v>
      </c>
      <c r="I1275">
        <v>3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2</v>
      </c>
      <c r="N1275" t="str">
        <f>VLOOKUP($F1275,Statistikkoder!$A$2:$C$157,3,FALSE)</f>
        <v>Passager</v>
      </c>
    </row>
    <row r="1276" spans="1:14" x14ac:dyDescent="0.2">
      <c r="A1276" t="s">
        <v>217</v>
      </c>
      <c r="B1276" s="1">
        <v>0.32291666666666669</v>
      </c>
      <c r="C1276" t="s">
        <v>3</v>
      </c>
      <c r="D1276" t="s">
        <v>4</v>
      </c>
      <c r="E1276" t="s">
        <v>192</v>
      </c>
      <c r="F1276">
        <v>110</v>
      </c>
      <c r="G1276" t="str">
        <f>VLOOKUP(Tabel1[[#This Row],[Gruppe]],Statistikkoder!$A$1:$C$157,2,FALSE)</f>
        <v>    Bil &lt; 1,95 m                            </v>
      </c>
      <c r="H1276">
        <v>7</v>
      </c>
      <c r="I1276">
        <v>8</v>
      </c>
      <c r="J1276">
        <v>42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2</v>
      </c>
      <c r="N1276" t="str">
        <f>VLOOKUP($F1276,Statistikkoder!$A$2:$C$157,3,FALSE)</f>
        <v>Personbil</v>
      </c>
    </row>
    <row r="1277" spans="1:14" x14ac:dyDescent="0.2">
      <c r="A1277" t="s">
        <v>217</v>
      </c>
      <c r="B1277" s="1">
        <v>0.32291666666666669</v>
      </c>
      <c r="C1277" t="s">
        <v>3</v>
      </c>
      <c r="D1277" t="s">
        <v>4</v>
      </c>
      <c r="E1277" t="s">
        <v>192</v>
      </c>
      <c r="F1277">
        <v>115</v>
      </c>
      <c r="G1277" t="str">
        <f>VLOOKUP(Tabel1[[#This Row],[Gruppe]],Statistikkoder!$A$1:$C$157,2,FALSE)</f>
        <v>    Bil &lt; 1,95 m med anhænger                </v>
      </c>
      <c r="H1277">
        <v>1</v>
      </c>
      <c r="I1277">
        <v>2</v>
      </c>
      <c r="J1277">
        <v>6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2</v>
      </c>
      <c r="N1277" t="str">
        <f>VLOOKUP($F1277,Statistikkoder!$A$2:$C$157,3,FALSE)</f>
        <v>Personbil</v>
      </c>
    </row>
    <row r="1278" spans="1:14" x14ac:dyDescent="0.2">
      <c r="A1278" t="s">
        <v>217</v>
      </c>
      <c r="B1278" s="1">
        <v>0.32291666666666669</v>
      </c>
      <c r="C1278" t="s">
        <v>3</v>
      </c>
      <c r="D1278" t="s">
        <v>4</v>
      </c>
      <c r="E1278" t="s">
        <v>192</v>
      </c>
      <c r="F1278">
        <v>130</v>
      </c>
      <c r="G1278" t="str">
        <f>VLOOKUP(Tabel1[[#This Row],[Gruppe]],Statistikkoder!$A$1:$C$157,2,FALSE)</f>
        <v>    Bil &lt; 1,95 m pensionist                  </v>
      </c>
      <c r="H1278">
        <v>1</v>
      </c>
      <c r="I1278">
        <v>1</v>
      </c>
      <c r="J1278">
        <v>6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2</v>
      </c>
      <c r="N1278" t="str">
        <f>VLOOKUP($F1278,Statistikkoder!$A$2:$C$157,3,FALSE)</f>
        <v>Personbil</v>
      </c>
    </row>
    <row r="1279" spans="1:14" x14ac:dyDescent="0.2">
      <c r="A1279" t="s">
        <v>217</v>
      </c>
      <c r="B1279" s="1">
        <v>0.32291666666666669</v>
      </c>
      <c r="C1279" t="s">
        <v>3</v>
      </c>
      <c r="D1279" t="s">
        <v>4</v>
      </c>
      <c r="E1279" t="s">
        <v>192</v>
      </c>
      <c r="F1279">
        <v>730</v>
      </c>
      <c r="G1279" t="str">
        <f>VLOOKUP(Tabel1[[#This Row],[Gruppe]],Statistikkoder!$A$1:$C$157,2,FALSE)</f>
        <v>    Sættervogn 17 m. max 40 tons            </v>
      </c>
      <c r="H1279">
        <v>1</v>
      </c>
      <c r="I1279">
        <v>0</v>
      </c>
      <c r="J1279">
        <v>17</v>
      </c>
      <c r="K1279">
        <f>IF(AND(Tabel1[[#This Row],[Gruppe]]&gt;=610,Tabel1[[#This Row],[Gruppe]]&lt;=765),Tabel1[[#This Row],[Dækmeter]],0)</f>
        <v>17</v>
      </c>
      <c r="L1279">
        <v>0</v>
      </c>
      <c r="M1279" t="s">
        <v>2</v>
      </c>
      <c r="N1279" t="str">
        <f>VLOOKUP($F1279,Statistikkoder!$A$2:$C$157,3,FALSE)</f>
        <v>Sættevogn</v>
      </c>
    </row>
    <row r="1280" spans="1:14" x14ac:dyDescent="0.2">
      <c r="A1280" t="s">
        <v>217</v>
      </c>
      <c r="B1280" s="1">
        <v>0.32291666666666669</v>
      </c>
      <c r="C1280" t="s">
        <v>3</v>
      </c>
      <c r="D1280" t="s">
        <v>4</v>
      </c>
      <c r="E1280" t="s">
        <v>192</v>
      </c>
      <c r="F1280">
        <v>776</v>
      </c>
      <c r="G1280" t="str">
        <f>VLOOKUP(Tabel1[[#This Row],[Gruppe]],Statistikkoder!$A$1:$C$157,2,FALSE)</f>
        <v>    Fragtgods  lille                        </v>
      </c>
      <c r="H1280">
        <v>1</v>
      </c>
      <c r="I1280">
        <v>0</v>
      </c>
      <c r="J1280">
        <v>1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2</v>
      </c>
      <c r="N1280" t="str">
        <f>VLOOKUP($F1280,Statistikkoder!$A$2:$C$157,3,FALSE)</f>
        <v>n/a</v>
      </c>
    </row>
    <row r="1281" spans="1:14" x14ac:dyDescent="0.2">
      <c r="A1281" t="s">
        <v>217</v>
      </c>
      <c r="B1281" s="1">
        <v>0.32291666666666669</v>
      </c>
      <c r="C1281" t="s">
        <v>3</v>
      </c>
      <c r="D1281" t="s">
        <v>4</v>
      </c>
      <c r="E1281" t="s">
        <v>192</v>
      </c>
      <c r="F1281">
        <v>945</v>
      </c>
      <c r="G1281" t="str">
        <f>VLOOKUP(Tabel1[[#This Row],[Gruppe]],Statistikkoder!$A$1:$C$157,2,FALSE)</f>
        <v xml:space="preserve">    Pendler Bil &lt; 1,95 m                            </v>
      </c>
      <c r="H1281">
        <v>3</v>
      </c>
      <c r="I1281">
        <v>5</v>
      </c>
      <c r="J1281">
        <v>18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2</v>
      </c>
      <c r="N1281" t="str">
        <f>VLOOKUP($F1281,Statistikkoder!$A$2:$C$157,3,FALSE)</f>
        <v>Personbil</v>
      </c>
    </row>
    <row r="1282" spans="1:14" x14ac:dyDescent="0.2">
      <c r="A1282" t="s">
        <v>217</v>
      </c>
      <c r="B1282" s="1">
        <v>0.32291666666666669</v>
      </c>
      <c r="C1282" t="s">
        <v>3</v>
      </c>
      <c r="D1282" t="s">
        <v>4</v>
      </c>
      <c r="E1282" t="s">
        <v>192</v>
      </c>
      <c r="F1282">
        <v>996</v>
      </c>
      <c r="G1282" t="str">
        <f>VLOOKUP(Tabel1[[#This Row],[Gruppe]],Statistikkoder!$A$1:$C$157,2,FALSE)</f>
        <v>    Passager i køretøj                            </v>
      </c>
      <c r="H1282">
        <v>0</v>
      </c>
      <c r="I1282">
        <v>16</v>
      </c>
      <c r="J1282">
        <v>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2</v>
      </c>
      <c r="N1282" t="str">
        <f>VLOOKUP($F1282,Statistikkoder!$A$2:$C$157,3,FALSE)</f>
        <v>Passager</v>
      </c>
    </row>
    <row r="1283" spans="1:14" x14ac:dyDescent="0.2">
      <c r="A1283" t="s">
        <v>217</v>
      </c>
      <c r="B1283" s="1">
        <v>0.54166666666666663</v>
      </c>
      <c r="C1283" t="s">
        <v>0</v>
      </c>
      <c r="D1283" t="s">
        <v>1</v>
      </c>
      <c r="E1283" t="s">
        <v>192</v>
      </c>
      <c r="F1283">
        <v>10</v>
      </c>
      <c r="G1283" t="str">
        <f>VLOOKUP(Tabel1[[#This Row],[Gruppe]],Statistikkoder!$A$1:$C$157,2,FALSE)</f>
        <v>    Voksen gående                    </v>
      </c>
      <c r="H1283">
        <v>0</v>
      </c>
      <c r="I1283">
        <v>7</v>
      </c>
      <c r="J1283">
        <v>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2</v>
      </c>
      <c r="N1283" t="str">
        <f>VLOOKUP($F1283,Statistikkoder!$A$2:$C$157,3,FALSE)</f>
        <v>Passager</v>
      </c>
    </row>
    <row r="1284" spans="1:14" x14ac:dyDescent="0.2">
      <c r="A1284" t="s">
        <v>217</v>
      </c>
      <c r="B1284" s="1">
        <v>0.54166666666666663</v>
      </c>
      <c r="C1284" t="s">
        <v>0</v>
      </c>
      <c r="D1284" t="s">
        <v>1</v>
      </c>
      <c r="E1284" t="s">
        <v>192</v>
      </c>
      <c r="F1284">
        <v>12</v>
      </c>
      <c r="G1284" t="str">
        <f>VLOOKUP(Tabel1[[#This Row],[Gruppe]],Statistikkoder!$A$1:$C$157,2,FALSE)</f>
        <v>    Efterskole                        </v>
      </c>
      <c r="H1284">
        <v>0</v>
      </c>
      <c r="I1284">
        <v>2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2</v>
      </c>
      <c r="N1284" t="str">
        <f>VLOOKUP($F1284,Statistikkoder!$A$2:$C$157,3,FALSE)</f>
        <v>Passager</v>
      </c>
    </row>
    <row r="1285" spans="1:14" x14ac:dyDescent="0.2">
      <c r="A1285" t="s">
        <v>217</v>
      </c>
      <c r="B1285" s="1">
        <v>0.54166666666666663</v>
      </c>
      <c r="C1285" t="s">
        <v>0</v>
      </c>
      <c r="D1285" t="s">
        <v>1</v>
      </c>
      <c r="E1285" t="s">
        <v>192</v>
      </c>
      <c r="F1285">
        <v>40</v>
      </c>
      <c r="G1285" t="str">
        <f>VLOOKUP(Tabel1[[#This Row],[Gruppe]],Statistikkoder!$A$1:$C$157,2,FALSE)</f>
        <v>    Pensionist gående                </v>
      </c>
      <c r="H1285">
        <v>0</v>
      </c>
      <c r="I1285">
        <v>3</v>
      </c>
      <c r="J1285">
        <v>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2</v>
      </c>
      <c r="N1285" t="str">
        <f>VLOOKUP($F1285,Statistikkoder!$A$2:$C$157,3,FALSE)</f>
        <v>Passager</v>
      </c>
    </row>
    <row r="1286" spans="1:14" x14ac:dyDescent="0.2">
      <c r="A1286" t="s">
        <v>217</v>
      </c>
      <c r="B1286" s="1">
        <v>0.54166666666666663</v>
      </c>
      <c r="C1286" t="s">
        <v>0</v>
      </c>
      <c r="D1286" t="s">
        <v>1</v>
      </c>
      <c r="E1286" t="s">
        <v>192</v>
      </c>
      <c r="F1286">
        <v>105</v>
      </c>
      <c r="G1286" t="str">
        <f>VLOOKUP(Tabel1[[#This Row],[Gruppe]],Statistikkoder!$A$1:$C$157,2,FALSE)</f>
        <v>    Bil                              </v>
      </c>
      <c r="H1286">
        <v>1</v>
      </c>
      <c r="I1286">
        <v>0</v>
      </c>
      <c r="J1286">
        <v>6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2</v>
      </c>
      <c r="N1286" t="str">
        <f>VLOOKUP($F1286,Statistikkoder!$A$2:$C$157,3,FALSE)</f>
        <v>Personbil</v>
      </c>
    </row>
    <row r="1287" spans="1:14" x14ac:dyDescent="0.2">
      <c r="A1287" t="s">
        <v>217</v>
      </c>
      <c r="B1287" s="1">
        <v>0.54166666666666663</v>
      </c>
      <c r="C1287" t="s">
        <v>0</v>
      </c>
      <c r="D1287" t="s">
        <v>1</v>
      </c>
      <c r="E1287" t="s">
        <v>192</v>
      </c>
      <c r="F1287">
        <v>110</v>
      </c>
      <c r="G1287" t="str">
        <f>VLOOKUP(Tabel1[[#This Row],[Gruppe]],Statistikkoder!$A$1:$C$157,2,FALSE)</f>
        <v>    Bil &lt; 1,95 m                            </v>
      </c>
      <c r="H1287">
        <v>8</v>
      </c>
      <c r="I1287">
        <v>10</v>
      </c>
      <c r="J1287">
        <v>48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2</v>
      </c>
      <c r="N1287" t="str">
        <f>VLOOKUP($F1287,Statistikkoder!$A$2:$C$157,3,FALSE)</f>
        <v>Personbil</v>
      </c>
    </row>
    <row r="1288" spans="1:14" x14ac:dyDescent="0.2">
      <c r="A1288" t="s">
        <v>217</v>
      </c>
      <c r="B1288" s="1">
        <v>0.54166666666666663</v>
      </c>
      <c r="C1288" t="s">
        <v>0</v>
      </c>
      <c r="D1288" t="s">
        <v>1</v>
      </c>
      <c r="E1288" t="s">
        <v>192</v>
      </c>
      <c r="F1288">
        <v>120</v>
      </c>
      <c r="G1288" t="str">
        <f>VLOOKUP(Tabel1[[#This Row],[Gruppe]],Statistikkoder!$A$1:$C$157,2,FALSE)</f>
        <v>    Bil &gt; 1,95 m                            </v>
      </c>
      <c r="H1288">
        <v>1</v>
      </c>
      <c r="I1288">
        <v>1</v>
      </c>
      <c r="J1288">
        <v>6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2</v>
      </c>
      <c r="N1288" t="str">
        <f>VLOOKUP($F1288,Statistikkoder!$A$2:$C$157,3,FALSE)</f>
        <v>Personbil</v>
      </c>
    </row>
    <row r="1289" spans="1:14" x14ac:dyDescent="0.2">
      <c r="A1289" t="s">
        <v>217</v>
      </c>
      <c r="B1289" s="1">
        <v>0.54166666666666663</v>
      </c>
      <c r="C1289" t="s">
        <v>0</v>
      </c>
      <c r="D1289" t="s">
        <v>1</v>
      </c>
      <c r="E1289" t="s">
        <v>192</v>
      </c>
      <c r="F1289">
        <v>131</v>
      </c>
      <c r="G1289" t="str">
        <f>VLOOKUP(Tabel1[[#This Row],[Gruppe]],Statistikkoder!$A$1:$C$157,2,FALSE)</f>
        <v>    Bil &lt; 1,95 m pensionist Pendler          </v>
      </c>
      <c r="H1289">
        <v>1</v>
      </c>
      <c r="I1289">
        <v>1</v>
      </c>
      <c r="J1289">
        <v>6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2</v>
      </c>
      <c r="N1289" t="str">
        <f>VLOOKUP($F1289,Statistikkoder!$A$2:$C$157,3,FALSE)</f>
        <v>Personbil</v>
      </c>
    </row>
    <row r="1290" spans="1:14" x14ac:dyDescent="0.2">
      <c r="A1290" t="s">
        <v>217</v>
      </c>
      <c r="B1290" s="1">
        <v>0.54166666666666663</v>
      </c>
      <c r="C1290" t="s">
        <v>0</v>
      </c>
      <c r="D1290" t="s">
        <v>1</v>
      </c>
      <c r="E1290" t="s">
        <v>192</v>
      </c>
      <c r="F1290">
        <v>510</v>
      </c>
      <c r="G1290" t="str">
        <f>VLOOKUP(Tabel1[[#This Row],[Gruppe]],Statistikkoder!$A$1:$C$157,2,FALSE)</f>
        <v>    Cykel Voksen                            </v>
      </c>
      <c r="H1290">
        <v>2</v>
      </c>
      <c r="I1290">
        <v>0</v>
      </c>
      <c r="J1290">
        <v>2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2</v>
      </c>
      <c r="N1290" t="str">
        <f>VLOOKUP($F1290,Statistikkoder!$A$2:$C$157,3,FALSE)</f>
        <v>Cykel</v>
      </c>
    </row>
    <row r="1291" spans="1:14" x14ac:dyDescent="0.2">
      <c r="A1291" t="s">
        <v>217</v>
      </c>
      <c r="B1291" s="1">
        <v>0.54166666666666663</v>
      </c>
      <c r="C1291" t="s">
        <v>0</v>
      </c>
      <c r="D1291" t="s">
        <v>1</v>
      </c>
      <c r="E1291" t="s">
        <v>192</v>
      </c>
      <c r="F1291">
        <v>730</v>
      </c>
      <c r="G1291" t="str">
        <f>VLOOKUP(Tabel1[[#This Row],[Gruppe]],Statistikkoder!$A$1:$C$157,2,FALSE)</f>
        <v>    Sættervogn 17 m. max 40 tons            </v>
      </c>
      <c r="H1291">
        <v>3</v>
      </c>
      <c r="I1291">
        <v>0</v>
      </c>
      <c r="J1291">
        <v>51</v>
      </c>
      <c r="K1291">
        <f>IF(AND(Tabel1[[#This Row],[Gruppe]]&gt;=610,Tabel1[[#This Row],[Gruppe]]&lt;=765),Tabel1[[#This Row],[Dækmeter]],0)</f>
        <v>51</v>
      </c>
      <c r="L1291">
        <v>0</v>
      </c>
      <c r="M1291" t="s">
        <v>2</v>
      </c>
      <c r="N1291" t="str">
        <f>VLOOKUP($F1291,Statistikkoder!$A$2:$C$157,3,FALSE)</f>
        <v>Sættevogn</v>
      </c>
    </row>
    <row r="1292" spans="1:14" x14ac:dyDescent="0.2">
      <c r="A1292" t="s">
        <v>217</v>
      </c>
      <c r="B1292" s="1">
        <v>0.54166666666666663</v>
      </c>
      <c r="C1292" t="s">
        <v>0</v>
      </c>
      <c r="D1292" t="s">
        <v>1</v>
      </c>
      <c r="E1292" t="s">
        <v>192</v>
      </c>
      <c r="F1292">
        <v>945</v>
      </c>
      <c r="G1292" t="str">
        <f>VLOOKUP(Tabel1[[#This Row],[Gruppe]],Statistikkoder!$A$1:$C$157,2,FALSE)</f>
        <v xml:space="preserve">    Pendler Bil &lt; 1,95 m                            </v>
      </c>
      <c r="H1292">
        <v>6</v>
      </c>
      <c r="I1292">
        <v>10</v>
      </c>
      <c r="J1292">
        <v>36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2</v>
      </c>
      <c r="N1292" t="str">
        <f>VLOOKUP($F1292,Statistikkoder!$A$2:$C$157,3,FALSE)</f>
        <v>Personbil</v>
      </c>
    </row>
    <row r="1293" spans="1:14" x14ac:dyDescent="0.2">
      <c r="A1293" t="s">
        <v>217</v>
      </c>
      <c r="B1293" s="1">
        <v>0.54166666666666663</v>
      </c>
      <c r="C1293" t="s">
        <v>0</v>
      </c>
      <c r="D1293" t="s">
        <v>1</v>
      </c>
      <c r="E1293" t="s">
        <v>192</v>
      </c>
      <c r="F1293">
        <v>996</v>
      </c>
      <c r="G1293" t="str">
        <f>VLOOKUP(Tabel1[[#This Row],[Gruppe]],Statistikkoder!$A$1:$C$157,2,FALSE)</f>
        <v>    Passager i køretøj                            </v>
      </c>
      <c r="H1293">
        <v>0</v>
      </c>
      <c r="I1293">
        <v>23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2</v>
      </c>
      <c r="N1293" t="str">
        <f>VLOOKUP($F1293,Statistikkoder!$A$2:$C$157,3,FALSE)</f>
        <v>Passager</v>
      </c>
    </row>
    <row r="1294" spans="1:14" x14ac:dyDescent="0.2">
      <c r="A1294" t="s">
        <v>217</v>
      </c>
      <c r="B1294" s="1">
        <v>0.83333333333333337</v>
      </c>
      <c r="C1294" t="s">
        <v>3</v>
      </c>
      <c r="D1294" t="s">
        <v>4</v>
      </c>
      <c r="E1294" t="s">
        <v>192</v>
      </c>
      <c r="F1294">
        <v>945</v>
      </c>
      <c r="G1294" t="str">
        <f>VLOOKUP(Tabel1[[#This Row],[Gruppe]],Statistikkoder!$A$1:$C$157,2,FALSE)</f>
        <v xml:space="preserve">    Pendler Bil &lt; 1,95 m                            </v>
      </c>
      <c r="H1294">
        <v>1</v>
      </c>
      <c r="I1294">
        <v>1</v>
      </c>
      <c r="J1294">
        <v>6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2</v>
      </c>
      <c r="N1294" t="str">
        <f>VLOOKUP($F1294,Statistikkoder!$A$2:$C$157,3,FALSE)</f>
        <v>Personbil</v>
      </c>
    </row>
    <row r="1295" spans="1:14" x14ac:dyDescent="0.2">
      <c r="A1295" t="s">
        <v>217</v>
      </c>
      <c r="B1295" s="1">
        <v>0.83333333333333337</v>
      </c>
      <c r="C1295" t="s">
        <v>3</v>
      </c>
      <c r="D1295" t="s">
        <v>4</v>
      </c>
      <c r="E1295" t="s">
        <v>192</v>
      </c>
      <c r="F1295">
        <v>996</v>
      </c>
      <c r="G1295" t="str">
        <f>VLOOKUP(Tabel1[[#This Row],[Gruppe]],Statistikkoder!$A$1:$C$157,2,FALSE)</f>
        <v>    Passager i køretøj                            </v>
      </c>
      <c r="H1295">
        <v>0</v>
      </c>
      <c r="I1295">
        <v>1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2</v>
      </c>
      <c r="N1295" t="str">
        <f>VLOOKUP($F1295,Statistikkoder!$A$2:$C$157,3,FALSE)</f>
        <v>Passager</v>
      </c>
    </row>
    <row r="1296" spans="1:14" x14ac:dyDescent="0.2">
      <c r="A1296" t="s">
        <v>218</v>
      </c>
      <c r="B1296" s="1">
        <v>0.25</v>
      </c>
      <c r="C1296" t="s">
        <v>0</v>
      </c>
      <c r="D1296" t="s">
        <v>1</v>
      </c>
      <c r="E1296" t="s">
        <v>192</v>
      </c>
      <c r="F1296">
        <v>10</v>
      </c>
      <c r="G1296" t="str">
        <f>VLOOKUP(Tabel1[[#This Row],[Gruppe]],Statistikkoder!$A$1:$C$157,2,FALSE)</f>
        <v>    Voksen gående                    </v>
      </c>
      <c r="H1296">
        <v>0</v>
      </c>
      <c r="I1296">
        <v>5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2</v>
      </c>
      <c r="N1296" t="str">
        <f>VLOOKUP($F1296,Statistikkoder!$A$2:$C$157,3,FALSE)</f>
        <v>Passager</v>
      </c>
    </row>
    <row r="1297" spans="1:14" x14ac:dyDescent="0.2">
      <c r="A1297" t="s">
        <v>218</v>
      </c>
      <c r="B1297" s="1">
        <v>0.25</v>
      </c>
      <c r="C1297" t="s">
        <v>0</v>
      </c>
      <c r="D1297" t="s">
        <v>1</v>
      </c>
      <c r="E1297" t="s">
        <v>192</v>
      </c>
      <c r="F1297">
        <v>15</v>
      </c>
      <c r="G1297" t="str">
        <f>VLOOKUP(Tabel1[[#This Row],[Gruppe]],Statistikkoder!$A$1:$C$157,2,FALSE)</f>
        <v>    Voksen gående Pendler            </v>
      </c>
      <c r="H1297">
        <v>0</v>
      </c>
      <c r="I1297">
        <v>1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2</v>
      </c>
      <c r="N1297" t="str">
        <f>VLOOKUP($F1297,Statistikkoder!$A$2:$C$157,3,FALSE)</f>
        <v>Passager</v>
      </c>
    </row>
    <row r="1298" spans="1:14" x14ac:dyDescent="0.2">
      <c r="A1298" t="s">
        <v>218</v>
      </c>
      <c r="B1298" s="1">
        <v>0.25</v>
      </c>
      <c r="C1298" t="s">
        <v>0</v>
      </c>
      <c r="D1298" t="s">
        <v>1</v>
      </c>
      <c r="E1298" t="s">
        <v>192</v>
      </c>
      <c r="F1298">
        <v>110</v>
      </c>
      <c r="G1298" t="str">
        <f>VLOOKUP(Tabel1[[#This Row],[Gruppe]],Statistikkoder!$A$1:$C$157,2,FALSE)</f>
        <v>    Bil &lt; 1,95 m                            </v>
      </c>
      <c r="H1298">
        <v>6</v>
      </c>
      <c r="I1298">
        <v>11</v>
      </c>
      <c r="J1298">
        <v>36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2</v>
      </c>
      <c r="N1298" t="str">
        <f>VLOOKUP($F1298,Statistikkoder!$A$2:$C$157,3,FALSE)</f>
        <v>Personbil</v>
      </c>
    </row>
    <row r="1299" spans="1:14" x14ac:dyDescent="0.2">
      <c r="A1299" t="s">
        <v>218</v>
      </c>
      <c r="B1299" s="1">
        <v>0.25</v>
      </c>
      <c r="C1299" t="s">
        <v>0</v>
      </c>
      <c r="D1299" t="s">
        <v>1</v>
      </c>
      <c r="E1299" t="s">
        <v>192</v>
      </c>
      <c r="F1299">
        <v>130</v>
      </c>
      <c r="G1299" t="str">
        <f>VLOOKUP(Tabel1[[#This Row],[Gruppe]],Statistikkoder!$A$1:$C$157,2,FALSE)</f>
        <v>    Bil &lt; 1,95 m pensionist                  </v>
      </c>
      <c r="H1299">
        <v>2</v>
      </c>
      <c r="I1299">
        <v>2</v>
      </c>
      <c r="J1299">
        <v>12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2</v>
      </c>
      <c r="N1299" t="str">
        <f>VLOOKUP($F1299,Statistikkoder!$A$2:$C$157,3,FALSE)</f>
        <v>Personbil</v>
      </c>
    </row>
    <row r="1300" spans="1:14" x14ac:dyDescent="0.2">
      <c r="A1300" t="s">
        <v>218</v>
      </c>
      <c r="B1300" s="1">
        <v>0.25</v>
      </c>
      <c r="C1300" t="s">
        <v>0</v>
      </c>
      <c r="D1300" t="s">
        <v>1</v>
      </c>
      <c r="E1300" t="s">
        <v>192</v>
      </c>
      <c r="F1300">
        <v>710</v>
      </c>
      <c r="G1300" t="str">
        <f>VLOOKUP(Tabel1[[#This Row],[Gruppe]],Statistikkoder!$A$1:$C$157,2,FALSE)</f>
        <v>    Forvogn &lt; 10 meter incl. fører          </v>
      </c>
      <c r="H1300">
        <v>1</v>
      </c>
      <c r="I1300">
        <v>1</v>
      </c>
      <c r="J1300">
        <v>10</v>
      </c>
      <c r="K1300">
        <f>IF(AND(Tabel1[[#This Row],[Gruppe]]&gt;=610,Tabel1[[#This Row],[Gruppe]]&lt;=765),Tabel1[[#This Row],[Dækmeter]],0)</f>
        <v>10</v>
      </c>
      <c r="L1300">
        <v>0</v>
      </c>
      <c r="M1300" t="s">
        <v>2</v>
      </c>
      <c r="N1300" t="str">
        <f>VLOOKUP($F1300,Statistikkoder!$A$2:$C$157,3,FALSE)</f>
        <v>Forvogn</v>
      </c>
    </row>
    <row r="1301" spans="1:14" x14ac:dyDescent="0.2">
      <c r="A1301" t="s">
        <v>218</v>
      </c>
      <c r="B1301" s="1">
        <v>0.25</v>
      </c>
      <c r="C1301" t="s">
        <v>0</v>
      </c>
      <c r="D1301" t="s">
        <v>1</v>
      </c>
      <c r="E1301" t="s">
        <v>192</v>
      </c>
      <c r="F1301">
        <v>945</v>
      </c>
      <c r="G1301" t="str">
        <f>VLOOKUP(Tabel1[[#This Row],[Gruppe]],Statistikkoder!$A$1:$C$157,2,FALSE)</f>
        <v xml:space="preserve">    Pendler Bil &lt; 1,95 m                            </v>
      </c>
      <c r="H1301">
        <v>8</v>
      </c>
      <c r="I1301">
        <v>10</v>
      </c>
      <c r="J1301">
        <v>48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2</v>
      </c>
      <c r="N1301" t="str">
        <f>VLOOKUP($F1301,Statistikkoder!$A$2:$C$157,3,FALSE)</f>
        <v>Personbil</v>
      </c>
    </row>
    <row r="1302" spans="1:14" x14ac:dyDescent="0.2">
      <c r="A1302" t="s">
        <v>218</v>
      </c>
      <c r="B1302" s="1">
        <v>0.25</v>
      </c>
      <c r="C1302" t="s">
        <v>0</v>
      </c>
      <c r="D1302" t="s">
        <v>1</v>
      </c>
      <c r="E1302" t="s">
        <v>192</v>
      </c>
      <c r="F1302">
        <v>996</v>
      </c>
      <c r="G1302" t="str">
        <f>VLOOKUP(Tabel1[[#This Row],[Gruppe]],Statistikkoder!$A$1:$C$157,2,FALSE)</f>
        <v>    Passager i køretøj                            </v>
      </c>
      <c r="H1302">
        <v>0</v>
      </c>
      <c r="I1302">
        <v>24</v>
      </c>
      <c r="J1302">
        <v>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2</v>
      </c>
      <c r="N1302" t="str">
        <f>VLOOKUP($F1302,Statistikkoder!$A$2:$C$157,3,FALSE)</f>
        <v>Passager</v>
      </c>
    </row>
    <row r="1303" spans="1:14" x14ac:dyDescent="0.2">
      <c r="A1303" t="s">
        <v>218</v>
      </c>
      <c r="B1303" s="1">
        <v>0.32291666666666669</v>
      </c>
      <c r="C1303" t="s">
        <v>3</v>
      </c>
      <c r="D1303" t="s">
        <v>4</v>
      </c>
      <c r="E1303" t="s">
        <v>192</v>
      </c>
      <c r="F1303">
        <v>10</v>
      </c>
      <c r="G1303" t="str">
        <f>VLOOKUP(Tabel1[[#This Row],[Gruppe]],Statistikkoder!$A$1:$C$157,2,FALSE)</f>
        <v>    Voksen gående                    </v>
      </c>
      <c r="H1303">
        <v>0</v>
      </c>
      <c r="I1303">
        <v>2</v>
      </c>
      <c r="J1303">
        <v>0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2</v>
      </c>
      <c r="N1303" t="str">
        <f>VLOOKUP($F1303,Statistikkoder!$A$2:$C$157,3,FALSE)</f>
        <v>Passager</v>
      </c>
    </row>
    <row r="1304" spans="1:14" x14ac:dyDescent="0.2">
      <c r="A1304" t="s">
        <v>218</v>
      </c>
      <c r="B1304" s="1">
        <v>0.32291666666666669</v>
      </c>
      <c r="C1304" t="s">
        <v>3</v>
      </c>
      <c r="D1304" t="s">
        <v>4</v>
      </c>
      <c r="E1304" t="s">
        <v>192</v>
      </c>
      <c r="F1304">
        <v>110</v>
      </c>
      <c r="G1304" t="str">
        <f>VLOOKUP(Tabel1[[#This Row],[Gruppe]],Statistikkoder!$A$1:$C$157,2,FALSE)</f>
        <v>    Bil &lt; 1,95 m                            </v>
      </c>
      <c r="H1304">
        <v>4</v>
      </c>
      <c r="I1304">
        <v>5</v>
      </c>
      <c r="J1304">
        <v>24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2</v>
      </c>
      <c r="N1304" t="str">
        <f>VLOOKUP($F1304,Statistikkoder!$A$2:$C$157,3,FALSE)</f>
        <v>Personbil</v>
      </c>
    </row>
    <row r="1305" spans="1:14" x14ac:dyDescent="0.2">
      <c r="A1305" t="s">
        <v>218</v>
      </c>
      <c r="B1305" s="1">
        <v>0.32291666666666669</v>
      </c>
      <c r="C1305" t="s">
        <v>3</v>
      </c>
      <c r="D1305" t="s">
        <v>4</v>
      </c>
      <c r="E1305" t="s">
        <v>192</v>
      </c>
      <c r="F1305">
        <v>130</v>
      </c>
      <c r="G1305" t="str">
        <f>VLOOKUP(Tabel1[[#This Row],[Gruppe]],Statistikkoder!$A$1:$C$157,2,FALSE)</f>
        <v>    Bil &lt; 1,95 m pensionist                  </v>
      </c>
      <c r="H1305">
        <v>1</v>
      </c>
      <c r="I1305">
        <v>2</v>
      </c>
      <c r="J1305">
        <v>6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2</v>
      </c>
      <c r="N1305" t="str">
        <f>VLOOKUP($F1305,Statistikkoder!$A$2:$C$157,3,FALSE)</f>
        <v>Personbil</v>
      </c>
    </row>
    <row r="1306" spans="1:14" x14ac:dyDescent="0.2">
      <c r="A1306" t="s">
        <v>218</v>
      </c>
      <c r="B1306" s="1">
        <v>0.32291666666666669</v>
      </c>
      <c r="C1306" t="s">
        <v>3</v>
      </c>
      <c r="D1306" t="s">
        <v>4</v>
      </c>
      <c r="E1306" t="s">
        <v>192</v>
      </c>
      <c r="F1306">
        <v>730</v>
      </c>
      <c r="G1306" t="str">
        <f>VLOOKUP(Tabel1[[#This Row],[Gruppe]],Statistikkoder!$A$1:$C$157,2,FALSE)</f>
        <v>    Sættervogn 17 m. max 40 tons            </v>
      </c>
      <c r="H1306">
        <v>1</v>
      </c>
      <c r="I1306">
        <v>1</v>
      </c>
      <c r="J1306">
        <v>17</v>
      </c>
      <c r="K1306">
        <f>IF(AND(Tabel1[[#This Row],[Gruppe]]&gt;=610,Tabel1[[#This Row],[Gruppe]]&lt;=765),Tabel1[[#This Row],[Dækmeter]],0)</f>
        <v>17</v>
      </c>
      <c r="L1306">
        <v>0</v>
      </c>
      <c r="M1306" t="s">
        <v>2</v>
      </c>
      <c r="N1306" t="str">
        <f>VLOOKUP($F1306,Statistikkoder!$A$2:$C$157,3,FALSE)</f>
        <v>Sættevogn</v>
      </c>
    </row>
    <row r="1307" spans="1:14" x14ac:dyDescent="0.2">
      <c r="A1307" t="s">
        <v>218</v>
      </c>
      <c r="B1307" s="1">
        <v>0.32291666666666669</v>
      </c>
      <c r="C1307" t="s">
        <v>3</v>
      </c>
      <c r="D1307" t="s">
        <v>4</v>
      </c>
      <c r="E1307" t="s">
        <v>192</v>
      </c>
      <c r="F1307">
        <v>945</v>
      </c>
      <c r="G1307" t="str">
        <f>VLOOKUP(Tabel1[[#This Row],[Gruppe]],Statistikkoder!$A$1:$C$157,2,FALSE)</f>
        <v xml:space="preserve">    Pendler Bil &lt; 1,95 m                            </v>
      </c>
      <c r="H1307">
        <v>2</v>
      </c>
      <c r="I1307">
        <v>3</v>
      </c>
      <c r="J1307">
        <v>12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2</v>
      </c>
      <c r="N1307" t="str">
        <f>VLOOKUP($F1307,Statistikkoder!$A$2:$C$157,3,FALSE)</f>
        <v>Personbil</v>
      </c>
    </row>
    <row r="1308" spans="1:14" x14ac:dyDescent="0.2">
      <c r="A1308" t="s">
        <v>218</v>
      </c>
      <c r="B1308" s="1">
        <v>0.32291666666666669</v>
      </c>
      <c r="C1308" t="s">
        <v>3</v>
      </c>
      <c r="D1308" t="s">
        <v>4</v>
      </c>
      <c r="E1308" t="s">
        <v>192</v>
      </c>
      <c r="F1308">
        <v>996</v>
      </c>
      <c r="G1308" t="str">
        <f>VLOOKUP(Tabel1[[#This Row],[Gruppe]],Statistikkoder!$A$1:$C$157,2,FALSE)</f>
        <v>    Passager i køretøj                            </v>
      </c>
      <c r="H1308">
        <v>0</v>
      </c>
      <c r="I1308">
        <v>11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2</v>
      </c>
      <c r="N1308" t="str">
        <f>VLOOKUP($F1308,Statistikkoder!$A$2:$C$157,3,FALSE)</f>
        <v>Passager</v>
      </c>
    </row>
    <row r="1309" spans="1:14" x14ac:dyDescent="0.2">
      <c r="A1309" t="s">
        <v>218</v>
      </c>
      <c r="B1309" s="1">
        <v>0.54166666666666663</v>
      </c>
      <c r="C1309" t="s">
        <v>0</v>
      </c>
      <c r="D1309" t="s">
        <v>1</v>
      </c>
      <c r="E1309" t="s">
        <v>192</v>
      </c>
      <c r="F1309">
        <v>10</v>
      </c>
      <c r="G1309" t="str">
        <f>VLOOKUP(Tabel1[[#This Row],[Gruppe]],Statistikkoder!$A$1:$C$157,2,FALSE)</f>
        <v>    Voksen gående                    </v>
      </c>
      <c r="H1309">
        <v>0</v>
      </c>
      <c r="I1309">
        <v>5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2</v>
      </c>
      <c r="N1309" t="str">
        <f>VLOOKUP($F1309,Statistikkoder!$A$2:$C$157,3,FALSE)</f>
        <v>Passager</v>
      </c>
    </row>
    <row r="1310" spans="1:14" x14ac:dyDescent="0.2">
      <c r="A1310" t="s">
        <v>218</v>
      </c>
      <c r="B1310" s="1">
        <v>0.54166666666666663</v>
      </c>
      <c r="C1310" t="s">
        <v>0</v>
      </c>
      <c r="D1310" t="s">
        <v>1</v>
      </c>
      <c r="E1310" t="s">
        <v>192</v>
      </c>
      <c r="F1310">
        <v>12</v>
      </c>
      <c r="G1310" t="str">
        <f>VLOOKUP(Tabel1[[#This Row],[Gruppe]],Statistikkoder!$A$1:$C$157,2,FALSE)</f>
        <v>    Efterskole                        </v>
      </c>
      <c r="H1310">
        <v>0</v>
      </c>
      <c r="I1310">
        <v>1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2</v>
      </c>
      <c r="N1310" t="str">
        <f>VLOOKUP($F1310,Statistikkoder!$A$2:$C$157,3,FALSE)</f>
        <v>Passager</v>
      </c>
    </row>
    <row r="1311" spans="1:14" x14ac:dyDescent="0.2">
      <c r="A1311" t="s">
        <v>218</v>
      </c>
      <c r="B1311" s="1">
        <v>0.54166666666666663</v>
      </c>
      <c r="C1311" t="s">
        <v>0</v>
      </c>
      <c r="D1311" t="s">
        <v>1</v>
      </c>
      <c r="E1311" t="s">
        <v>192</v>
      </c>
      <c r="F1311">
        <v>15</v>
      </c>
      <c r="G1311" t="str">
        <f>VLOOKUP(Tabel1[[#This Row],[Gruppe]],Statistikkoder!$A$1:$C$157,2,FALSE)</f>
        <v>    Voksen gående Pendler            </v>
      </c>
      <c r="H1311">
        <v>0</v>
      </c>
      <c r="I1311">
        <v>1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2</v>
      </c>
      <c r="N1311" t="str">
        <f>VLOOKUP($F1311,Statistikkoder!$A$2:$C$157,3,FALSE)</f>
        <v>Passager</v>
      </c>
    </row>
    <row r="1312" spans="1:14" x14ac:dyDescent="0.2">
      <c r="A1312" t="s">
        <v>218</v>
      </c>
      <c r="B1312" s="1">
        <v>0.54166666666666663</v>
      </c>
      <c r="C1312" t="s">
        <v>0</v>
      </c>
      <c r="D1312" t="s">
        <v>1</v>
      </c>
      <c r="E1312" t="s">
        <v>192</v>
      </c>
      <c r="F1312">
        <v>40</v>
      </c>
      <c r="G1312" t="str">
        <f>VLOOKUP(Tabel1[[#This Row],[Gruppe]],Statistikkoder!$A$1:$C$157,2,FALSE)</f>
        <v>    Pensionist gående                </v>
      </c>
      <c r="H1312">
        <v>0</v>
      </c>
      <c r="I1312">
        <v>2</v>
      </c>
      <c r="J1312">
        <v>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2</v>
      </c>
      <c r="N1312" t="str">
        <f>VLOOKUP($F1312,Statistikkoder!$A$2:$C$157,3,FALSE)</f>
        <v>Passager</v>
      </c>
    </row>
    <row r="1313" spans="1:14" x14ac:dyDescent="0.2">
      <c r="A1313" t="s">
        <v>218</v>
      </c>
      <c r="B1313" s="1">
        <v>0.54166666666666663</v>
      </c>
      <c r="C1313" t="s">
        <v>0</v>
      </c>
      <c r="D1313" t="s">
        <v>1</v>
      </c>
      <c r="E1313" t="s">
        <v>192</v>
      </c>
      <c r="F1313">
        <v>110</v>
      </c>
      <c r="G1313" t="str">
        <f>VLOOKUP(Tabel1[[#This Row],[Gruppe]],Statistikkoder!$A$1:$C$157,2,FALSE)</f>
        <v>    Bil &lt; 1,95 m                            </v>
      </c>
      <c r="H1313">
        <v>7</v>
      </c>
      <c r="I1313">
        <v>12</v>
      </c>
      <c r="J1313">
        <v>42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2</v>
      </c>
      <c r="N1313" t="str">
        <f>VLOOKUP($F1313,Statistikkoder!$A$2:$C$157,3,FALSE)</f>
        <v>Personbil</v>
      </c>
    </row>
    <row r="1314" spans="1:14" x14ac:dyDescent="0.2">
      <c r="A1314" t="s">
        <v>218</v>
      </c>
      <c r="B1314" s="1">
        <v>0.54166666666666663</v>
      </c>
      <c r="C1314" t="s">
        <v>0</v>
      </c>
      <c r="D1314" t="s">
        <v>1</v>
      </c>
      <c r="E1314" t="s">
        <v>192</v>
      </c>
      <c r="F1314">
        <v>130</v>
      </c>
      <c r="G1314" t="str">
        <f>VLOOKUP(Tabel1[[#This Row],[Gruppe]],Statistikkoder!$A$1:$C$157,2,FALSE)</f>
        <v>    Bil &lt; 1,95 m pensionist                  </v>
      </c>
      <c r="H1314">
        <v>4</v>
      </c>
      <c r="I1314">
        <v>6</v>
      </c>
      <c r="J1314">
        <v>24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2</v>
      </c>
      <c r="N1314" t="str">
        <f>VLOOKUP($F1314,Statistikkoder!$A$2:$C$157,3,FALSE)</f>
        <v>Personbil</v>
      </c>
    </row>
    <row r="1315" spans="1:14" x14ac:dyDescent="0.2">
      <c r="A1315" t="s">
        <v>218</v>
      </c>
      <c r="B1315" s="1">
        <v>0.54166666666666663</v>
      </c>
      <c r="C1315" t="s">
        <v>0</v>
      </c>
      <c r="D1315" t="s">
        <v>1</v>
      </c>
      <c r="E1315" t="s">
        <v>192</v>
      </c>
      <c r="F1315">
        <v>730</v>
      </c>
      <c r="G1315" t="str">
        <f>VLOOKUP(Tabel1[[#This Row],[Gruppe]],Statistikkoder!$A$1:$C$157,2,FALSE)</f>
        <v>    Sættervogn 17 m. max 40 tons            </v>
      </c>
      <c r="H1315">
        <v>1</v>
      </c>
      <c r="I1315">
        <v>1</v>
      </c>
      <c r="J1315">
        <v>17</v>
      </c>
      <c r="K1315">
        <f>IF(AND(Tabel1[[#This Row],[Gruppe]]&gt;=610,Tabel1[[#This Row],[Gruppe]]&lt;=765),Tabel1[[#This Row],[Dækmeter]],0)</f>
        <v>17</v>
      </c>
      <c r="L1315">
        <v>0</v>
      </c>
      <c r="M1315" t="s">
        <v>2</v>
      </c>
      <c r="N1315" t="str">
        <f>VLOOKUP($F1315,Statistikkoder!$A$2:$C$157,3,FALSE)</f>
        <v>Sættevogn</v>
      </c>
    </row>
    <row r="1316" spans="1:14" x14ac:dyDescent="0.2">
      <c r="A1316" t="s">
        <v>218</v>
      </c>
      <c r="B1316" s="1">
        <v>0.54166666666666663</v>
      </c>
      <c r="C1316" t="s">
        <v>0</v>
      </c>
      <c r="D1316" t="s">
        <v>1</v>
      </c>
      <c r="E1316" t="s">
        <v>192</v>
      </c>
      <c r="F1316">
        <v>945</v>
      </c>
      <c r="G1316" t="str">
        <f>VLOOKUP(Tabel1[[#This Row],[Gruppe]],Statistikkoder!$A$1:$C$157,2,FALSE)</f>
        <v xml:space="preserve">    Pendler Bil &lt; 1,95 m                            </v>
      </c>
      <c r="H1316">
        <v>6</v>
      </c>
      <c r="I1316">
        <v>7</v>
      </c>
      <c r="J1316">
        <v>36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2</v>
      </c>
      <c r="N1316" t="str">
        <f>VLOOKUP($F1316,Statistikkoder!$A$2:$C$157,3,FALSE)</f>
        <v>Personbil</v>
      </c>
    </row>
    <row r="1317" spans="1:14" x14ac:dyDescent="0.2">
      <c r="A1317" t="s">
        <v>218</v>
      </c>
      <c r="B1317" s="1">
        <v>0.54166666666666663</v>
      </c>
      <c r="C1317" t="s">
        <v>0</v>
      </c>
      <c r="D1317" t="s">
        <v>1</v>
      </c>
      <c r="E1317" t="s">
        <v>192</v>
      </c>
      <c r="F1317">
        <v>996</v>
      </c>
      <c r="G1317" t="str">
        <f>VLOOKUP(Tabel1[[#This Row],[Gruppe]],Statistikkoder!$A$1:$C$157,2,FALSE)</f>
        <v>    Passager i køretøj                            </v>
      </c>
      <c r="H1317">
        <v>0</v>
      </c>
      <c r="I1317">
        <v>26</v>
      </c>
      <c r="J1317">
        <v>0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2</v>
      </c>
      <c r="N1317" t="str">
        <f>VLOOKUP($F1317,Statistikkoder!$A$2:$C$157,3,FALSE)</f>
        <v>Passager</v>
      </c>
    </row>
    <row r="1318" spans="1:14" x14ac:dyDescent="0.2">
      <c r="A1318" t="s">
        <v>218</v>
      </c>
      <c r="B1318" s="1">
        <v>0.61458333333333337</v>
      </c>
      <c r="C1318" t="s">
        <v>3</v>
      </c>
      <c r="D1318" t="s">
        <v>4</v>
      </c>
      <c r="E1318" t="s">
        <v>192</v>
      </c>
      <c r="F1318">
        <v>10</v>
      </c>
      <c r="G1318" t="str">
        <f>VLOOKUP(Tabel1[[#This Row],[Gruppe]],Statistikkoder!$A$1:$C$157,2,FALSE)</f>
        <v>    Voksen gående                    </v>
      </c>
      <c r="H1318">
        <v>0</v>
      </c>
      <c r="I1318">
        <v>5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2</v>
      </c>
      <c r="N1318" t="str">
        <f>VLOOKUP($F1318,Statistikkoder!$A$2:$C$157,3,FALSE)</f>
        <v>Passager</v>
      </c>
    </row>
    <row r="1319" spans="1:14" x14ac:dyDescent="0.2">
      <c r="A1319" t="s">
        <v>218</v>
      </c>
      <c r="B1319" s="1">
        <v>0.61458333333333337</v>
      </c>
      <c r="C1319" t="s">
        <v>3</v>
      </c>
      <c r="D1319" t="s">
        <v>4</v>
      </c>
      <c r="E1319" t="s">
        <v>192</v>
      </c>
      <c r="F1319">
        <v>40</v>
      </c>
      <c r="G1319" t="str">
        <f>VLOOKUP(Tabel1[[#This Row],[Gruppe]],Statistikkoder!$A$1:$C$157,2,FALSE)</f>
        <v>    Pensionist gående                </v>
      </c>
      <c r="H1319">
        <v>0</v>
      </c>
      <c r="I1319">
        <v>2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2</v>
      </c>
      <c r="N1319" t="str">
        <f>VLOOKUP($F1319,Statistikkoder!$A$2:$C$157,3,FALSE)</f>
        <v>Passager</v>
      </c>
    </row>
    <row r="1320" spans="1:14" x14ac:dyDescent="0.2">
      <c r="A1320" t="s">
        <v>218</v>
      </c>
      <c r="B1320" s="1">
        <v>0.61458333333333337</v>
      </c>
      <c r="C1320" t="s">
        <v>3</v>
      </c>
      <c r="D1320" t="s">
        <v>4</v>
      </c>
      <c r="E1320" t="s">
        <v>192</v>
      </c>
      <c r="F1320">
        <v>110</v>
      </c>
      <c r="G1320" t="str">
        <f>VLOOKUP(Tabel1[[#This Row],[Gruppe]],Statistikkoder!$A$1:$C$157,2,FALSE)</f>
        <v>    Bil &lt; 1,95 m                            </v>
      </c>
      <c r="H1320">
        <v>9</v>
      </c>
      <c r="I1320">
        <v>18</v>
      </c>
      <c r="J1320">
        <v>54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2</v>
      </c>
      <c r="N1320" t="str">
        <f>VLOOKUP($F1320,Statistikkoder!$A$2:$C$157,3,FALSE)</f>
        <v>Personbil</v>
      </c>
    </row>
    <row r="1321" spans="1:14" x14ac:dyDescent="0.2">
      <c r="A1321" t="s">
        <v>218</v>
      </c>
      <c r="B1321" s="1">
        <v>0.61458333333333337</v>
      </c>
      <c r="C1321" t="s">
        <v>3</v>
      </c>
      <c r="D1321" t="s">
        <v>4</v>
      </c>
      <c r="E1321" t="s">
        <v>192</v>
      </c>
      <c r="F1321">
        <v>130</v>
      </c>
      <c r="G1321" t="str">
        <f>VLOOKUP(Tabel1[[#This Row],[Gruppe]],Statistikkoder!$A$1:$C$157,2,FALSE)</f>
        <v>    Bil &lt; 1,95 m pensionist                  </v>
      </c>
      <c r="H1321">
        <v>5</v>
      </c>
      <c r="I1321">
        <v>7</v>
      </c>
      <c r="J1321">
        <v>30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2</v>
      </c>
      <c r="N1321" t="str">
        <f>VLOOKUP($F1321,Statistikkoder!$A$2:$C$157,3,FALSE)</f>
        <v>Personbil</v>
      </c>
    </row>
    <row r="1322" spans="1:14" x14ac:dyDescent="0.2">
      <c r="A1322" t="s">
        <v>218</v>
      </c>
      <c r="B1322" s="1">
        <v>0.61458333333333337</v>
      </c>
      <c r="C1322" t="s">
        <v>3</v>
      </c>
      <c r="D1322" t="s">
        <v>4</v>
      </c>
      <c r="E1322" t="s">
        <v>192</v>
      </c>
      <c r="F1322">
        <v>510</v>
      </c>
      <c r="G1322" t="str">
        <f>VLOOKUP(Tabel1[[#This Row],[Gruppe]],Statistikkoder!$A$1:$C$157,2,FALSE)</f>
        <v>    Cykel Voksen                            </v>
      </c>
      <c r="H1322">
        <v>1</v>
      </c>
      <c r="I1322">
        <v>0</v>
      </c>
      <c r="J1322">
        <v>1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2</v>
      </c>
      <c r="N1322" t="str">
        <f>VLOOKUP($F1322,Statistikkoder!$A$2:$C$157,3,FALSE)</f>
        <v>Cykel</v>
      </c>
    </row>
    <row r="1323" spans="1:14" x14ac:dyDescent="0.2">
      <c r="A1323" t="s">
        <v>218</v>
      </c>
      <c r="B1323" s="1">
        <v>0.61458333333333337</v>
      </c>
      <c r="C1323" t="s">
        <v>3</v>
      </c>
      <c r="D1323" t="s">
        <v>4</v>
      </c>
      <c r="E1323" t="s">
        <v>192</v>
      </c>
      <c r="F1323">
        <v>710</v>
      </c>
      <c r="G1323" t="str">
        <f>VLOOKUP(Tabel1[[#This Row],[Gruppe]],Statistikkoder!$A$1:$C$157,2,FALSE)</f>
        <v>    Forvogn &lt; 10 meter incl. fører          </v>
      </c>
      <c r="H1323">
        <v>1</v>
      </c>
      <c r="I1323">
        <v>1</v>
      </c>
      <c r="J1323">
        <v>10</v>
      </c>
      <c r="K1323">
        <f>IF(AND(Tabel1[[#This Row],[Gruppe]]&gt;=610,Tabel1[[#This Row],[Gruppe]]&lt;=765),Tabel1[[#This Row],[Dækmeter]],0)</f>
        <v>10</v>
      </c>
      <c r="L1323">
        <v>0</v>
      </c>
      <c r="M1323" t="s">
        <v>2</v>
      </c>
      <c r="N1323" t="str">
        <f>VLOOKUP($F1323,Statistikkoder!$A$2:$C$157,3,FALSE)</f>
        <v>Forvogn</v>
      </c>
    </row>
    <row r="1324" spans="1:14" x14ac:dyDescent="0.2">
      <c r="A1324" t="s">
        <v>218</v>
      </c>
      <c r="B1324" s="1">
        <v>0.61458333333333337</v>
      </c>
      <c r="C1324" t="s">
        <v>3</v>
      </c>
      <c r="D1324" t="s">
        <v>4</v>
      </c>
      <c r="E1324" t="s">
        <v>192</v>
      </c>
      <c r="F1324">
        <v>730</v>
      </c>
      <c r="G1324" t="str">
        <f>VLOOKUP(Tabel1[[#This Row],[Gruppe]],Statistikkoder!$A$1:$C$157,2,FALSE)</f>
        <v>    Sættervogn 17 m. max 40 tons            </v>
      </c>
      <c r="H1324">
        <v>3</v>
      </c>
      <c r="I1324">
        <v>0</v>
      </c>
      <c r="J1324">
        <v>51</v>
      </c>
      <c r="K1324">
        <f>IF(AND(Tabel1[[#This Row],[Gruppe]]&gt;=610,Tabel1[[#This Row],[Gruppe]]&lt;=765),Tabel1[[#This Row],[Dækmeter]],0)</f>
        <v>51</v>
      </c>
      <c r="L1324">
        <v>0</v>
      </c>
      <c r="M1324" t="s">
        <v>2</v>
      </c>
      <c r="N1324" t="str">
        <f>VLOOKUP($F1324,Statistikkoder!$A$2:$C$157,3,FALSE)</f>
        <v>Sættevogn</v>
      </c>
    </row>
    <row r="1325" spans="1:14" x14ac:dyDescent="0.2">
      <c r="A1325" t="s">
        <v>218</v>
      </c>
      <c r="B1325" s="1">
        <v>0.61458333333333337</v>
      </c>
      <c r="C1325" t="s">
        <v>3</v>
      </c>
      <c r="D1325" t="s">
        <v>4</v>
      </c>
      <c r="E1325" t="s">
        <v>192</v>
      </c>
      <c r="F1325">
        <v>945</v>
      </c>
      <c r="G1325" t="str">
        <f>VLOOKUP(Tabel1[[#This Row],[Gruppe]],Statistikkoder!$A$1:$C$157,2,FALSE)</f>
        <v xml:space="preserve">    Pendler Bil &lt; 1,95 m                            </v>
      </c>
      <c r="H1325">
        <v>14</v>
      </c>
      <c r="I1325">
        <v>17</v>
      </c>
      <c r="J1325">
        <v>84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2</v>
      </c>
      <c r="N1325" t="str">
        <f>VLOOKUP($F1325,Statistikkoder!$A$2:$C$157,3,FALSE)</f>
        <v>Personbil</v>
      </c>
    </row>
    <row r="1326" spans="1:14" x14ac:dyDescent="0.2">
      <c r="A1326" t="s">
        <v>218</v>
      </c>
      <c r="B1326" s="1">
        <v>0.61458333333333337</v>
      </c>
      <c r="C1326" t="s">
        <v>3</v>
      </c>
      <c r="D1326" t="s">
        <v>4</v>
      </c>
      <c r="E1326" t="s">
        <v>192</v>
      </c>
      <c r="F1326">
        <v>996</v>
      </c>
      <c r="G1326" t="str">
        <f>VLOOKUP(Tabel1[[#This Row],[Gruppe]],Statistikkoder!$A$1:$C$157,2,FALSE)</f>
        <v>    Passager i køretøj                            </v>
      </c>
      <c r="H1326">
        <v>0</v>
      </c>
      <c r="I1326">
        <v>43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2</v>
      </c>
      <c r="N1326" t="str">
        <f>VLOOKUP($F1326,Statistikkoder!$A$2:$C$157,3,FALSE)</f>
        <v>Passager</v>
      </c>
    </row>
    <row r="1327" spans="1:14" x14ac:dyDescent="0.2">
      <c r="A1327" t="s">
        <v>218</v>
      </c>
      <c r="B1327" s="1">
        <v>0.6875</v>
      </c>
      <c r="C1327" t="s">
        <v>0</v>
      </c>
      <c r="D1327" t="s">
        <v>1</v>
      </c>
      <c r="E1327" t="s">
        <v>192</v>
      </c>
      <c r="F1327">
        <v>10</v>
      </c>
      <c r="G1327" t="str">
        <f>VLOOKUP(Tabel1[[#This Row],[Gruppe]],Statistikkoder!$A$1:$C$157,2,FALSE)</f>
        <v>    Voksen gående                    </v>
      </c>
      <c r="H1327">
        <v>0</v>
      </c>
      <c r="I1327">
        <v>2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2</v>
      </c>
      <c r="N1327" t="str">
        <f>VLOOKUP($F1327,Statistikkoder!$A$2:$C$157,3,FALSE)</f>
        <v>Passager</v>
      </c>
    </row>
    <row r="1328" spans="1:14" x14ac:dyDescent="0.2">
      <c r="A1328" t="s">
        <v>218</v>
      </c>
      <c r="B1328" s="1">
        <v>0.6875</v>
      </c>
      <c r="C1328" t="s">
        <v>0</v>
      </c>
      <c r="D1328" t="s">
        <v>1</v>
      </c>
      <c r="E1328" t="s">
        <v>192</v>
      </c>
      <c r="F1328">
        <v>40</v>
      </c>
      <c r="G1328" t="str">
        <f>VLOOKUP(Tabel1[[#This Row],[Gruppe]],Statistikkoder!$A$1:$C$157,2,FALSE)</f>
        <v>    Pensionist gående                </v>
      </c>
      <c r="H1328">
        <v>0</v>
      </c>
      <c r="I1328">
        <v>1</v>
      </c>
      <c r="J1328">
        <v>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2</v>
      </c>
      <c r="N1328" t="str">
        <f>VLOOKUP($F1328,Statistikkoder!$A$2:$C$157,3,FALSE)</f>
        <v>Passager</v>
      </c>
    </row>
    <row r="1329" spans="1:14" x14ac:dyDescent="0.2">
      <c r="A1329" t="s">
        <v>218</v>
      </c>
      <c r="B1329" s="1">
        <v>0.6875</v>
      </c>
      <c r="C1329" t="s">
        <v>0</v>
      </c>
      <c r="D1329" t="s">
        <v>1</v>
      </c>
      <c r="E1329" t="s">
        <v>192</v>
      </c>
      <c r="F1329">
        <v>41</v>
      </c>
      <c r="G1329" t="str">
        <f>VLOOKUP(Tabel1[[#This Row],[Gruppe]],Statistikkoder!$A$1:$C$157,2,FALSE)</f>
        <v>    Pensionist gående Pendler        </v>
      </c>
      <c r="H1329">
        <v>0</v>
      </c>
      <c r="I1329">
        <v>1</v>
      </c>
      <c r="J1329">
        <v>0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2</v>
      </c>
      <c r="N1329" t="str">
        <f>VLOOKUP($F1329,Statistikkoder!$A$2:$C$157,3,FALSE)</f>
        <v>Passager</v>
      </c>
    </row>
    <row r="1330" spans="1:14" x14ac:dyDescent="0.2">
      <c r="A1330" t="s">
        <v>218</v>
      </c>
      <c r="B1330" s="1">
        <v>0.6875</v>
      </c>
      <c r="C1330" t="s">
        <v>0</v>
      </c>
      <c r="D1330" t="s">
        <v>1</v>
      </c>
      <c r="E1330" t="s">
        <v>192</v>
      </c>
      <c r="F1330">
        <v>110</v>
      </c>
      <c r="G1330" t="str">
        <f>VLOOKUP(Tabel1[[#This Row],[Gruppe]],Statistikkoder!$A$1:$C$157,2,FALSE)</f>
        <v>    Bil &lt; 1,95 m                            </v>
      </c>
      <c r="H1330">
        <v>1</v>
      </c>
      <c r="I1330">
        <v>3</v>
      </c>
      <c r="J1330">
        <v>6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2</v>
      </c>
      <c r="N1330" t="str">
        <f>VLOOKUP($F1330,Statistikkoder!$A$2:$C$157,3,FALSE)</f>
        <v>Personbil</v>
      </c>
    </row>
    <row r="1331" spans="1:14" x14ac:dyDescent="0.2">
      <c r="A1331" t="s">
        <v>218</v>
      </c>
      <c r="B1331" s="1">
        <v>0.6875</v>
      </c>
      <c r="C1331" t="s">
        <v>0</v>
      </c>
      <c r="D1331" t="s">
        <v>1</v>
      </c>
      <c r="E1331" t="s">
        <v>192</v>
      </c>
      <c r="F1331">
        <v>130</v>
      </c>
      <c r="G1331" t="str">
        <f>VLOOKUP(Tabel1[[#This Row],[Gruppe]],Statistikkoder!$A$1:$C$157,2,FALSE)</f>
        <v>    Bil &lt; 1,95 m pensionist                  </v>
      </c>
      <c r="H1331">
        <v>1</v>
      </c>
      <c r="I1331">
        <v>2</v>
      </c>
      <c r="J1331">
        <v>6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2</v>
      </c>
      <c r="N1331" t="str">
        <f>VLOOKUP($F1331,Statistikkoder!$A$2:$C$157,3,FALSE)</f>
        <v>Personbil</v>
      </c>
    </row>
    <row r="1332" spans="1:14" x14ac:dyDescent="0.2">
      <c r="A1332" t="s">
        <v>218</v>
      </c>
      <c r="B1332" s="1">
        <v>0.6875</v>
      </c>
      <c r="C1332" t="s">
        <v>0</v>
      </c>
      <c r="D1332" t="s">
        <v>1</v>
      </c>
      <c r="E1332" t="s">
        <v>192</v>
      </c>
      <c r="F1332">
        <v>730</v>
      </c>
      <c r="G1332" t="str">
        <f>VLOOKUP(Tabel1[[#This Row],[Gruppe]],Statistikkoder!$A$1:$C$157,2,FALSE)</f>
        <v>    Sættervogn 17 m. max 40 tons            </v>
      </c>
      <c r="H1332">
        <v>3</v>
      </c>
      <c r="I1332">
        <v>0</v>
      </c>
      <c r="J1332">
        <v>51</v>
      </c>
      <c r="K1332">
        <f>IF(AND(Tabel1[[#This Row],[Gruppe]]&gt;=610,Tabel1[[#This Row],[Gruppe]]&lt;=765),Tabel1[[#This Row],[Dækmeter]],0)</f>
        <v>51</v>
      </c>
      <c r="L1332">
        <v>0</v>
      </c>
      <c r="M1332" t="s">
        <v>2</v>
      </c>
      <c r="N1332" t="str">
        <f>VLOOKUP($F1332,Statistikkoder!$A$2:$C$157,3,FALSE)</f>
        <v>Sættevogn</v>
      </c>
    </row>
    <row r="1333" spans="1:14" x14ac:dyDescent="0.2">
      <c r="A1333" t="s">
        <v>218</v>
      </c>
      <c r="B1333" s="1">
        <v>0.6875</v>
      </c>
      <c r="C1333" t="s">
        <v>0</v>
      </c>
      <c r="D1333" t="s">
        <v>1</v>
      </c>
      <c r="E1333" t="s">
        <v>192</v>
      </c>
      <c r="F1333">
        <v>945</v>
      </c>
      <c r="G1333" t="str">
        <f>VLOOKUP(Tabel1[[#This Row],[Gruppe]],Statistikkoder!$A$1:$C$157,2,FALSE)</f>
        <v xml:space="preserve">    Pendler Bil &lt; 1,95 m                            </v>
      </c>
      <c r="H1333">
        <v>4</v>
      </c>
      <c r="I1333">
        <v>7</v>
      </c>
      <c r="J1333">
        <v>24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2</v>
      </c>
      <c r="N1333" t="str">
        <f>VLOOKUP($F1333,Statistikkoder!$A$2:$C$157,3,FALSE)</f>
        <v>Personbil</v>
      </c>
    </row>
    <row r="1334" spans="1:14" x14ac:dyDescent="0.2">
      <c r="A1334" t="s">
        <v>218</v>
      </c>
      <c r="B1334" s="1">
        <v>0.6875</v>
      </c>
      <c r="C1334" t="s">
        <v>0</v>
      </c>
      <c r="D1334" t="s">
        <v>1</v>
      </c>
      <c r="E1334" t="s">
        <v>192</v>
      </c>
      <c r="F1334">
        <v>996</v>
      </c>
      <c r="G1334" t="str">
        <f>VLOOKUP(Tabel1[[#This Row],[Gruppe]],Statistikkoder!$A$1:$C$157,2,FALSE)</f>
        <v>    Passager i køretøj                            </v>
      </c>
      <c r="H1334">
        <v>0</v>
      </c>
      <c r="I1334">
        <v>12</v>
      </c>
      <c r="J1334">
        <v>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2</v>
      </c>
      <c r="N1334" t="str">
        <f>VLOOKUP($F1334,Statistikkoder!$A$2:$C$157,3,FALSE)</f>
        <v>Passager</v>
      </c>
    </row>
    <row r="1335" spans="1:14" x14ac:dyDescent="0.2">
      <c r="A1335" t="s">
        <v>218</v>
      </c>
      <c r="B1335" s="1">
        <v>0.76041666666666663</v>
      </c>
      <c r="C1335" t="s">
        <v>3</v>
      </c>
      <c r="D1335" t="s">
        <v>4</v>
      </c>
      <c r="E1335" t="s">
        <v>192</v>
      </c>
      <c r="F1335">
        <v>10</v>
      </c>
      <c r="G1335" t="str">
        <f>VLOOKUP(Tabel1[[#This Row],[Gruppe]],Statistikkoder!$A$1:$C$157,2,FALSE)</f>
        <v>    Voksen gående                    </v>
      </c>
      <c r="H1335">
        <v>0</v>
      </c>
      <c r="I1335">
        <v>9</v>
      </c>
      <c r="J1335">
        <v>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2</v>
      </c>
      <c r="N1335" t="str">
        <f>VLOOKUP($F1335,Statistikkoder!$A$2:$C$157,3,FALSE)</f>
        <v>Passager</v>
      </c>
    </row>
    <row r="1336" spans="1:14" x14ac:dyDescent="0.2">
      <c r="A1336" t="s">
        <v>218</v>
      </c>
      <c r="B1336" s="1">
        <v>0.76041666666666663</v>
      </c>
      <c r="C1336" t="s">
        <v>3</v>
      </c>
      <c r="D1336" t="s">
        <v>4</v>
      </c>
      <c r="E1336" t="s">
        <v>192</v>
      </c>
      <c r="F1336">
        <v>12</v>
      </c>
      <c r="G1336" t="str">
        <f>VLOOKUP(Tabel1[[#This Row],[Gruppe]],Statistikkoder!$A$1:$C$157,2,FALSE)</f>
        <v>    Efterskole                        </v>
      </c>
      <c r="H1336">
        <v>0</v>
      </c>
      <c r="I1336">
        <v>1</v>
      </c>
      <c r="J1336">
        <v>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2</v>
      </c>
      <c r="N1336" t="str">
        <f>VLOOKUP($F1336,Statistikkoder!$A$2:$C$157,3,FALSE)</f>
        <v>Passager</v>
      </c>
    </row>
    <row r="1337" spans="1:14" x14ac:dyDescent="0.2">
      <c r="A1337" t="s">
        <v>218</v>
      </c>
      <c r="B1337" s="1">
        <v>0.76041666666666663</v>
      </c>
      <c r="C1337" t="s">
        <v>3</v>
      </c>
      <c r="D1337" t="s">
        <v>4</v>
      </c>
      <c r="E1337" t="s">
        <v>192</v>
      </c>
      <c r="F1337">
        <v>15</v>
      </c>
      <c r="G1337" t="str">
        <f>VLOOKUP(Tabel1[[#This Row],[Gruppe]],Statistikkoder!$A$1:$C$157,2,FALSE)</f>
        <v>    Voksen gående Pendler            </v>
      </c>
      <c r="H1337">
        <v>0</v>
      </c>
      <c r="I1337">
        <v>1</v>
      </c>
      <c r="J1337">
        <v>0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2</v>
      </c>
      <c r="N1337" t="str">
        <f>VLOOKUP($F1337,Statistikkoder!$A$2:$C$157,3,FALSE)</f>
        <v>Passager</v>
      </c>
    </row>
    <row r="1338" spans="1:14" x14ac:dyDescent="0.2">
      <c r="A1338" t="s">
        <v>218</v>
      </c>
      <c r="B1338" s="1">
        <v>0.76041666666666663</v>
      </c>
      <c r="C1338" t="s">
        <v>3</v>
      </c>
      <c r="D1338" t="s">
        <v>4</v>
      </c>
      <c r="E1338" t="s">
        <v>192</v>
      </c>
      <c r="F1338">
        <v>110</v>
      </c>
      <c r="G1338" t="str">
        <f>VLOOKUP(Tabel1[[#This Row],[Gruppe]],Statistikkoder!$A$1:$C$157,2,FALSE)</f>
        <v>    Bil &lt; 1,95 m                            </v>
      </c>
      <c r="H1338">
        <v>3</v>
      </c>
      <c r="I1338">
        <v>6</v>
      </c>
      <c r="J1338">
        <v>18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2</v>
      </c>
      <c r="N1338" t="str">
        <f>VLOOKUP($F1338,Statistikkoder!$A$2:$C$157,3,FALSE)</f>
        <v>Personbil</v>
      </c>
    </row>
    <row r="1339" spans="1:14" x14ac:dyDescent="0.2">
      <c r="A1339" t="s">
        <v>218</v>
      </c>
      <c r="B1339" s="1">
        <v>0.76041666666666663</v>
      </c>
      <c r="C1339" t="s">
        <v>3</v>
      </c>
      <c r="D1339" t="s">
        <v>4</v>
      </c>
      <c r="E1339" t="s">
        <v>192</v>
      </c>
      <c r="F1339">
        <v>130</v>
      </c>
      <c r="G1339" t="str">
        <f>VLOOKUP(Tabel1[[#This Row],[Gruppe]],Statistikkoder!$A$1:$C$157,2,FALSE)</f>
        <v>    Bil &lt; 1,95 m pensionist                  </v>
      </c>
      <c r="H1339">
        <v>2</v>
      </c>
      <c r="I1339">
        <v>3</v>
      </c>
      <c r="J1339">
        <v>12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2</v>
      </c>
      <c r="N1339" t="str">
        <f>VLOOKUP($F1339,Statistikkoder!$A$2:$C$157,3,FALSE)</f>
        <v>Personbil</v>
      </c>
    </row>
    <row r="1340" spans="1:14" x14ac:dyDescent="0.2">
      <c r="A1340" t="s">
        <v>218</v>
      </c>
      <c r="B1340" s="1">
        <v>0.76041666666666663</v>
      </c>
      <c r="C1340" t="s">
        <v>3</v>
      </c>
      <c r="D1340" t="s">
        <v>4</v>
      </c>
      <c r="E1340" t="s">
        <v>192</v>
      </c>
      <c r="F1340">
        <v>510</v>
      </c>
      <c r="G1340" t="str">
        <f>VLOOKUP(Tabel1[[#This Row],[Gruppe]],Statistikkoder!$A$1:$C$157,2,FALSE)</f>
        <v>    Cykel Voksen                            </v>
      </c>
      <c r="H1340">
        <v>1</v>
      </c>
      <c r="I1340">
        <v>0</v>
      </c>
      <c r="J1340">
        <v>1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2</v>
      </c>
      <c r="N1340" t="str">
        <f>VLOOKUP($F1340,Statistikkoder!$A$2:$C$157,3,FALSE)</f>
        <v>Cykel</v>
      </c>
    </row>
    <row r="1341" spans="1:14" x14ac:dyDescent="0.2">
      <c r="A1341" t="s">
        <v>218</v>
      </c>
      <c r="B1341" s="1">
        <v>0.76041666666666663</v>
      </c>
      <c r="C1341" t="s">
        <v>3</v>
      </c>
      <c r="D1341" t="s">
        <v>4</v>
      </c>
      <c r="E1341" t="s">
        <v>192</v>
      </c>
      <c r="F1341">
        <v>730</v>
      </c>
      <c r="G1341" t="str">
        <f>VLOOKUP(Tabel1[[#This Row],[Gruppe]],Statistikkoder!$A$1:$C$157,2,FALSE)</f>
        <v>    Sættervogn 17 m. max 40 tons            </v>
      </c>
      <c r="H1341">
        <v>1</v>
      </c>
      <c r="I1341">
        <v>0</v>
      </c>
      <c r="J1341">
        <v>17</v>
      </c>
      <c r="K1341">
        <f>IF(AND(Tabel1[[#This Row],[Gruppe]]&gt;=610,Tabel1[[#This Row],[Gruppe]]&lt;=765),Tabel1[[#This Row],[Dækmeter]],0)</f>
        <v>17</v>
      </c>
      <c r="L1341">
        <v>0</v>
      </c>
      <c r="M1341" t="s">
        <v>2</v>
      </c>
      <c r="N1341" t="str">
        <f>VLOOKUP($F1341,Statistikkoder!$A$2:$C$157,3,FALSE)</f>
        <v>Sættevogn</v>
      </c>
    </row>
    <row r="1342" spans="1:14" x14ac:dyDescent="0.2">
      <c r="A1342" t="s">
        <v>218</v>
      </c>
      <c r="B1342" s="1">
        <v>0.76041666666666663</v>
      </c>
      <c r="C1342" t="s">
        <v>3</v>
      </c>
      <c r="D1342" t="s">
        <v>4</v>
      </c>
      <c r="E1342" t="s">
        <v>192</v>
      </c>
      <c r="F1342">
        <v>945</v>
      </c>
      <c r="G1342" t="str">
        <f>VLOOKUP(Tabel1[[#This Row],[Gruppe]],Statistikkoder!$A$1:$C$157,2,FALSE)</f>
        <v xml:space="preserve">    Pendler Bil &lt; 1,95 m                            </v>
      </c>
      <c r="H1342">
        <v>6</v>
      </c>
      <c r="I1342">
        <v>9</v>
      </c>
      <c r="J1342">
        <v>36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2</v>
      </c>
      <c r="N1342" t="str">
        <f>VLOOKUP($F1342,Statistikkoder!$A$2:$C$157,3,FALSE)</f>
        <v>Personbil</v>
      </c>
    </row>
    <row r="1343" spans="1:14" x14ac:dyDescent="0.2">
      <c r="A1343" t="s">
        <v>218</v>
      </c>
      <c r="B1343" s="1">
        <v>0.76041666666666663</v>
      </c>
      <c r="C1343" t="s">
        <v>3</v>
      </c>
      <c r="D1343" t="s">
        <v>4</v>
      </c>
      <c r="E1343" t="s">
        <v>192</v>
      </c>
      <c r="F1343">
        <v>996</v>
      </c>
      <c r="G1343" t="str">
        <f>VLOOKUP(Tabel1[[#This Row],[Gruppe]],Statistikkoder!$A$1:$C$157,2,FALSE)</f>
        <v>    Passager i køretøj                            </v>
      </c>
      <c r="H1343">
        <v>0</v>
      </c>
      <c r="I1343">
        <v>18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2</v>
      </c>
      <c r="N1343" t="str">
        <f>VLOOKUP($F1343,Statistikkoder!$A$2:$C$157,3,FALSE)</f>
        <v>Passager</v>
      </c>
    </row>
    <row r="1344" spans="1:14" x14ac:dyDescent="0.2">
      <c r="A1344" t="s">
        <v>219</v>
      </c>
      <c r="B1344" s="1">
        <v>0.25</v>
      </c>
      <c r="C1344" t="s">
        <v>0</v>
      </c>
      <c r="D1344" t="s">
        <v>1</v>
      </c>
      <c r="E1344" t="s">
        <v>192</v>
      </c>
      <c r="F1344">
        <v>10</v>
      </c>
      <c r="G1344" t="str">
        <f>VLOOKUP(Tabel1[[#This Row],[Gruppe]],Statistikkoder!$A$1:$C$157,2,FALSE)</f>
        <v>    Voksen gående                    </v>
      </c>
      <c r="H1344">
        <v>0</v>
      </c>
      <c r="I1344">
        <v>4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2</v>
      </c>
      <c r="N1344" t="str">
        <f>VLOOKUP($F1344,Statistikkoder!$A$2:$C$157,3,FALSE)</f>
        <v>Passager</v>
      </c>
    </row>
    <row r="1345" spans="1:14" x14ac:dyDescent="0.2">
      <c r="A1345" t="s">
        <v>219</v>
      </c>
      <c r="B1345" s="1">
        <v>0.25</v>
      </c>
      <c r="C1345" t="s">
        <v>0</v>
      </c>
      <c r="D1345" t="s">
        <v>1</v>
      </c>
      <c r="E1345" t="s">
        <v>192</v>
      </c>
      <c r="F1345">
        <v>15</v>
      </c>
      <c r="G1345" t="str">
        <f>VLOOKUP(Tabel1[[#This Row],[Gruppe]],Statistikkoder!$A$1:$C$157,2,FALSE)</f>
        <v>    Voksen gående Pendler            </v>
      </c>
      <c r="H1345">
        <v>0</v>
      </c>
      <c r="I1345">
        <v>1</v>
      </c>
      <c r="J1345">
        <v>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2</v>
      </c>
      <c r="N1345" t="str">
        <f>VLOOKUP($F1345,Statistikkoder!$A$2:$C$157,3,FALSE)</f>
        <v>Passager</v>
      </c>
    </row>
    <row r="1346" spans="1:14" x14ac:dyDescent="0.2">
      <c r="A1346" t="s">
        <v>219</v>
      </c>
      <c r="B1346" s="1">
        <v>0.25</v>
      </c>
      <c r="C1346" t="s">
        <v>0</v>
      </c>
      <c r="D1346" t="s">
        <v>1</v>
      </c>
      <c r="E1346" t="s">
        <v>192</v>
      </c>
      <c r="F1346">
        <v>25</v>
      </c>
      <c r="G1346" t="str">
        <f>VLOOKUP(Tabel1[[#This Row],[Gruppe]],Statistikkoder!$A$1:$C$157,2,FALSE)</f>
        <v>    Barn 4-15 år gående              </v>
      </c>
      <c r="H1346">
        <v>0</v>
      </c>
      <c r="I1346">
        <v>3</v>
      </c>
      <c r="J1346">
        <v>0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2</v>
      </c>
      <c r="N1346" t="str">
        <f>VLOOKUP($F1346,Statistikkoder!$A$2:$C$157,3,FALSE)</f>
        <v>Passager</v>
      </c>
    </row>
    <row r="1347" spans="1:14" x14ac:dyDescent="0.2">
      <c r="A1347" t="s">
        <v>219</v>
      </c>
      <c r="B1347" s="1">
        <v>0.25</v>
      </c>
      <c r="C1347" t="s">
        <v>0</v>
      </c>
      <c r="D1347" t="s">
        <v>1</v>
      </c>
      <c r="E1347" t="s">
        <v>192</v>
      </c>
      <c r="F1347">
        <v>40</v>
      </c>
      <c r="G1347" t="str">
        <f>VLOOKUP(Tabel1[[#This Row],[Gruppe]],Statistikkoder!$A$1:$C$157,2,FALSE)</f>
        <v>    Pensionist gående                </v>
      </c>
      <c r="H1347">
        <v>0</v>
      </c>
      <c r="I1347">
        <v>2</v>
      </c>
      <c r="J1347">
        <v>0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2</v>
      </c>
      <c r="N1347" t="str">
        <f>VLOOKUP($F1347,Statistikkoder!$A$2:$C$157,3,FALSE)</f>
        <v>Passager</v>
      </c>
    </row>
    <row r="1348" spans="1:14" x14ac:dyDescent="0.2">
      <c r="A1348" t="s">
        <v>219</v>
      </c>
      <c r="B1348" s="1">
        <v>0.25</v>
      </c>
      <c r="C1348" t="s">
        <v>0</v>
      </c>
      <c r="D1348" t="s">
        <v>1</v>
      </c>
      <c r="E1348" t="s">
        <v>192</v>
      </c>
      <c r="F1348">
        <v>110</v>
      </c>
      <c r="G1348" t="str">
        <f>VLOOKUP(Tabel1[[#This Row],[Gruppe]],Statistikkoder!$A$1:$C$157,2,FALSE)</f>
        <v>    Bil &lt; 1,95 m                            </v>
      </c>
      <c r="H1348">
        <v>6</v>
      </c>
      <c r="I1348">
        <v>10</v>
      </c>
      <c r="J1348">
        <v>36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2</v>
      </c>
      <c r="N1348" t="str">
        <f>VLOOKUP($F1348,Statistikkoder!$A$2:$C$157,3,FALSE)</f>
        <v>Personbil</v>
      </c>
    </row>
    <row r="1349" spans="1:14" x14ac:dyDescent="0.2">
      <c r="A1349" t="s">
        <v>219</v>
      </c>
      <c r="B1349" s="1">
        <v>0.25</v>
      </c>
      <c r="C1349" t="s">
        <v>0</v>
      </c>
      <c r="D1349" t="s">
        <v>1</v>
      </c>
      <c r="E1349" t="s">
        <v>192</v>
      </c>
      <c r="F1349">
        <v>120</v>
      </c>
      <c r="G1349" t="str">
        <f>VLOOKUP(Tabel1[[#This Row],[Gruppe]],Statistikkoder!$A$1:$C$157,2,FALSE)</f>
        <v>    Bil &gt; 1,95 m                            </v>
      </c>
      <c r="H1349">
        <v>1</v>
      </c>
      <c r="I1349">
        <v>9</v>
      </c>
      <c r="J1349">
        <v>6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2</v>
      </c>
      <c r="N1349" t="str">
        <f>VLOOKUP($F1349,Statistikkoder!$A$2:$C$157,3,FALSE)</f>
        <v>Personbil</v>
      </c>
    </row>
    <row r="1350" spans="1:14" x14ac:dyDescent="0.2">
      <c r="A1350" t="s">
        <v>219</v>
      </c>
      <c r="B1350" s="1">
        <v>0.25</v>
      </c>
      <c r="C1350" t="s">
        <v>0</v>
      </c>
      <c r="D1350" t="s">
        <v>1</v>
      </c>
      <c r="E1350" t="s">
        <v>192</v>
      </c>
      <c r="F1350">
        <v>130</v>
      </c>
      <c r="G1350" t="str">
        <f>VLOOKUP(Tabel1[[#This Row],[Gruppe]],Statistikkoder!$A$1:$C$157,2,FALSE)</f>
        <v>    Bil &lt; 1,95 m pensionist                  </v>
      </c>
      <c r="H1350">
        <v>1</v>
      </c>
      <c r="I1350">
        <v>1</v>
      </c>
      <c r="J1350">
        <v>6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2</v>
      </c>
      <c r="N1350" t="str">
        <f>VLOOKUP($F1350,Statistikkoder!$A$2:$C$157,3,FALSE)</f>
        <v>Personbil</v>
      </c>
    </row>
    <row r="1351" spans="1:14" x14ac:dyDescent="0.2">
      <c r="A1351" t="s">
        <v>219</v>
      </c>
      <c r="B1351" s="1">
        <v>0.25</v>
      </c>
      <c r="C1351" t="s">
        <v>0</v>
      </c>
      <c r="D1351" t="s">
        <v>1</v>
      </c>
      <c r="E1351" t="s">
        <v>192</v>
      </c>
      <c r="F1351">
        <v>945</v>
      </c>
      <c r="G1351" t="str">
        <f>VLOOKUP(Tabel1[[#This Row],[Gruppe]],Statistikkoder!$A$1:$C$157,2,FALSE)</f>
        <v xml:space="preserve">    Pendler Bil &lt; 1,95 m                            </v>
      </c>
      <c r="H1351">
        <v>3</v>
      </c>
      <c r="I1351">
        <v>3</v>
      </c>
      <c r="J1351">
        <v>18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2</v>
      </c>
      <c r="N1351" t="str">
        <f>VLOOKUP($F1351,Statistikkoder!$A$2:$C$157,3,FALSE)</f>
        <v>Personbil</v>
      </c>
    </row>
    <row r="1352" spans="1:14" x14ac:dyDescent="0.2">
      <c r="A1352" t="s">
        <v>219</v>
      </c>
      <c r="B1352" s="1">
        <v>0.25</v>
      </c>
      <c r="C1352" t="s">
        <v>0</v>
      </c>
      <c r="D1352" t="s">
        <v>1</v>
      </c>
      <c r="E1352" t="s">
        <v>192</v>
      </c>
      <c r="F1352">
        <v>996</v>
      </c>
      <c r="G1352" t="str">
        <f>VLOOKUP(Tabel1[[#This Row],[Gruppe]],Statistikkoder!$A$1:$C$157,2,FALSE)</f>
        <v>    Passager i køretøj                            </v>
      </c>
      <c r="H1352">
        <v>0</v>
      </c>
      <c r="I1352">
        <v>23</v>
      </c>
      <c r="J1352">
        <v>0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2</v>
      </c>
      <c r="N1352" t="str">
        <f>VLOOKUP($F1352,Statistikkoder!$A$2:$C$157,3,FALSE)</f>
        <v>Passager</v>
      </c>
    </row>
    <row r="1353" spans="1:14" x14ac:dyDescent="0.2">
      <c r="A1353" t="s">
        <v>219</v>
      </c>
      <c r="B1353" s="1">
        <v>0.32291666666666669</v>
      </c>
      <c r="C1353" t="s">
        <v>3</v>
      </c>
      <c r="D1353" t="s">
        <v>4</v>
      </c>
      <c r="E1353" t="s">
        <v>192</v>
      </c>
      <c r="F1353">
        <v>10</v>
      </c>
      <c r="G1353" t="str">
        <f>VLOOKUP(Tabel1[[#This Row],[Gruppe]],Statistikkoder!$A$1:$C$157,2,FALSE)</f>
        <v>    Voksen gående                    </v>
      </c>
      <c r="H1353">
        <v>0</v>
      </c>
      <c r="I1353">
        <v>2</v>
      </c>
      <c r="J1353">
        <v>0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2</v>
      </c>
      <c r="N1353" t="str">
        <f>VLOOKUP($F1353,Statistikkoder!$A$2:$C$157,3,FALSE)</f>
        <v>Passager</v>
      </c>
    </row>
    <row r="1354" spans="1:14" x14ac:dyDescent="0.2">
      <c r="A1354" t="s">
        <v>219</v>
      </c>
      <c r="B1354" s="1">
        <v>0.32291666666666669</v>
      </c>
      <c r="C1354" t="s">
        <v>3</v>
      </c>
      <c r="D1354" t="s">
        <v>4</v>
      </c>
      <c r="E1354" t="s">
        <v>192</v>
      </c>
      <c r="F1354">
        <v>110</v>
      </c>
      <c r="G1354" t="str">
        <f>VLOOKUP(Tabel1[[#This Row],[Gruppe]],Statistikkoder!$A$1:$C$157,2,FALSE)</f>
        <v>    Bil &lt; 1,95 m                            </v>
      </c>
      <c r="H1354">
        <v>4</v>
      </c>
      <c r="I1354">
        <v>6</v>
      </c>
      <c r="J1354">
        <v>24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2</v>
      </c>
      <c r="N1354" t="str">
        <f>VLOOKUP($F1354,Statistikkoder!$A$2:$C$157,3,FALSE)</f>
        <v>Personbil</v>
      </c>
    </row>
    <row r="1355" spans="1:14" x14ac:dyDescent="0.2">
      <c r="A1355" t="s">
        <v>219</v>
      </c>
      <c r="B1355" s="1">
        <v>0.32291666666666669</v>
      </c>
      <c r="C1355" t="s">
        <v>3</v>
      </c>
      <c r="D1355" t="s">
        <v>4</v>
      </c>
      <c r="E1355" t="s">
        <v>192</v>
      </c>
      <c r="F1355">
        <v>120</v>
      </c>
      <c r="G1355" t="str">
        <f>VLOOKUP(Tabel1[[#This Row],[Gruppe]],Statistikkoder!$A$1:$C$157,2,FALSE)</f>
        <v>    Bil &gt; 1,95 m                            </v>
      </c>
      <c r="H1355">
        <v>1</v>
      </c>
      <c r="I1355">
        <v>1</v>
      </c>
      <c r="J1355">
        <v>6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2</v>
      </c>
      <c r="N1355" t="str">
        <f>VLOOKUP($F1355,Statistikkoder!$A$2:$C$157,3,FALSE)</f>
        <v>Personbil</v>
      </c>
    </row>
    <row r="1356" spans="1:14" x14ac:dyDescent="0.2">
      <c r="A1356" t="s">
        <v>219</v>
      </c>
      <c r="B1356" s="1">
        <v>0.32291666666666669</v>
      </c>
      <c r="C1356" t="s">
        <v>3</v>
      </c>
      <c r="D1356" t="s">
        <v>4</v>
      </c>
      <c r="E1356" t="s">
        <v>192</v>
      </c>
      <c r="F1356">
        <v>130</v>
      </c>
      <c r="G1356" t="str">
        <f>VLOOKUP(Tabel1[[#This Row],[Gruppe]],Statistikkoder!$A$1:$C$157,2,FALSE)</f>
        <v>    Bil &lt; 1,95 m pensionist                  </v>
      </c>
      <c r="H1356">
        <v>2</v>
      </c>
      <c r="I1356">
        <v>3</v>
      </c>
      <c r="J1356">
        <v>12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2</v>
      </c>
      <c r="N1356" t="str">
        <f>VLOOKUP($F1356,Statistikkoder!$A$2:$C$157,3,FALSE)</f>
        <v>Personbil</v>
      </c>
    </row>
    <row r="1357" spans="1:14" x14ac:dyDescent="0.2">
      <c r="A1357" t="s">
        <v>219</v>
      </c>
      <c r="B1357" s="1">
        <v>0.32291666666666669</v>
      </c>
      <c r="C1357" t="s">
        <v>3</v>
      </c>
      <c r="D1357" t="s">
        <v>4</v>
      </c>
      <c r="E1357" t="s">
        <v>192</v>
      </c>
      <c r="F1357">
        <v>945</v>
      </c>
      <c r="G1357" t="str">
        <f>VLOOKUP(Tabel1[[#This Row],[Gruppe]],Statistikkoder!$A$1:$C$157,2,FALSE)</f>
        <v xml:space="preserve">    Pendler Bil &lt; 1,95 m                            </v>
      </c>
      <c r="H1357">
        <v>1</v>
      </c>
      <c r="I1357">
        <v>2</v>
      </c>
      <c r="J1357">
        <v>6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2</v>
      </c>
      <c r="N1357" t="str">
        <f>VLOOKUP($F1357,Statistikkoder!$A$2:$C$157,3,FALSE)</f>
        <v>Personbil</v>
      </c>
    </row>
    <row r="1358" spans="1:14" x14ac:dyDescent="0.2">
      <c r="A1358" t="s">
        <v>219</v>
      </c>
      <c r="B1358" s="1">
        <v>0.32291666666666669</v>
      </c>
      <c r="C1358" t="s">
        <v>3</v>
      </c>
      <c r="D1358" t="s">
        <v>4</v>
      </c>
      <c r="E1358" t="s">
        <v>192</v>
      </c>
      <c r="F1358">
        <v>996</v>
      </c>
      <c r="G1358" t="str">
        <f>VLOOKUP(Tabel1[[#This Row],[Gruppe]],Statistikkoder!$A$1:$C$157,2,FALSE)</f>
        <v>    Passager i køretøj                            </v>
      </c>
      <c r="H1358">
        <v>0</v>
      </c>
      <c r="I1358">
        <v>12</v>
      </c>
      <c r="J1358">
        <v>0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2</v>
      </c>
      <c r="N1358" t="str">
        <f>VLOOKUP($F1358,Statistikkoder!$A$2:$C$157,3,FALSE)</f>
        <v>Passager</v>
      </c>
    </row>
    <row r="1359" spans="1:14" x14ac:dyDescent="0.2">
      <c r="A1359" t="s">
        <v>219</v>
      </c>
      <c r="B1359" s="1">
        <v>0.54166666666666663</v>
      </c>
      <c r="C1359" t="s">
        <v>0</v>
      </c>
      <c r="D1359" t="s">
        <v>1</v>
      </c>
      <c r="E1359" t="s">
        <v>192</v>
      </c>
      <c r="F1359">
        <v>10</v>
      </c>
      <c r="G1359" t="str">
        <f>VLOOKUP(Tabel1[[#This Row],[Gruppe]],Statistikkoder!$A$1:$C$157,2,FALSE)</f>
        <v>    Voksen gående                    </v>
      </c>
      <c r="H1359">
        <v>0</v>
      </c>
      <c r="I1359">
        <v>6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2</v>
      </c>
      <c r="N1359" t="str">
        <f>VLOOKUP($F1359,Statistikkoder!$A$2:$C$157,3,FALSE)</f>
        <v>Passager</v>
      </c>
    </row>
    <row r="1360" spans="1:14" x14ac:dyDescent="0.2">
      <c r="A1360" t="s">
        <v>219</v>
      </c>
      <c r="B1360" s="1">
        <v>0.54166666666666663</v>
      </c>
      <c r="C1360" t="s">
        <v>0</v>
      </c>
      <c r="D1360" t="s">
        <v>1</v>
      </c>
      <c r="E1360" t="s">
        <v>192</v>
      </c>
      <c r="F1360">
        <v>12</v>
      </c>
      <c r="G1360" t="str">
        <f>VLOOKUP(Tabel1[[#This Row],[Gruppe]],Statistikkoder!$A$1:$C$157,2,FALSE)</f>
        <v>    Efterskole                        </v>
      </c>
      <c r="H1360">
        <v>0</v>
      </c>
      <c r="I1360">
        <v>1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2</v>
      </c>
      <c r="N1360" t="str">
        <f>VLOOKUP($F1360,Statistikkoder!$A$2:$C$157,3,FALSE)</f>
        <v>Passager</v>
      </c>
    </row>
    <row r="1361" spans="1:14" x14ac:dyDescent="0.2">
      <c r="A1361" t="s">
        <v>219</v>
      </c>
      <c r="B1361" s="1">
        <v>0.54166666666666663</v>
      </c>
      <c r="C1361" t="s">
        <v>0</v>
      </c>
      <c r="D1361" t="s">
        <v>1</v>
      </c>
      <c r="E1361" t="s">
        <v>192</v>
      </c>
      <c r="F1361">
        <v>40</v>
      </c>
      <c r="G1361" t="str">
        <f>VLOOKUP(Tabel1[[#This Row],[Gruppe]],Statistikkoder!$A$1:$C$157,2,FALSE)</f>
        <v>    Pensionist gående                </v>
      </c>
      <c r="H1361">
        <v>0</v>
      </c>
      <c r="I1361">
        <v>3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2</v>
      </c>
      <c r="N1361" t="str">
        <f>VLOOKUP($F1361,Statistikkoder!$A$2:$C$157,3,FALSE)</f>
        <v>Passager</v>
      </c>
    </row>
    <row r="1362" spans="1:14" x14ac:dyDescent="0.2">
      <c r="A1362" t="s">
        <v>219</v>
      </c>
      <c r="B1362" s="1">
        <v>0.54166666666666663</v>
      </c>
      <c r="C1362" t="s">
        <v>0</v>
      </c>
      <c r="D1362" t="s">
        <v>1</v>
      </c>
      <c r="E1362" t="s">
        <v>192</v>
      </c>
      <c r="F1362">
        <v>110</v>
      </c>
      <c r="G1362" t="str">
        <f>VLOOKUP(Tabel1[[#This Row],[Gruppe]],Statistikkoder!$A$1:$C$157,2,FALSE)</f>
        <v>    Bil &lt; 1,95 m                            </v>
      </c>
      <c r="H1362">
        <v>4</v>
      </c>
      <c r="I1362">
        <v>4</v>
      </c>
      <c r="J1362">
        <v>24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2</v>
      </c>
      <c r="N1362" t="str">
        <f>VLOOKUP($F1362,Statistikkoder!$A$2:$C$157,3,FALSE)</f>
        <v>Personbil</v>
      </c>
    </row>
    <row r="1363" spans="1:14" x14ac:dyDescent="0.2">
      <c r="A1363" t="s">
        <v>219</v>
      </c>
      <c r="B1363" s="1">
        <v>0.54166666666666663</v>
      </c>
      <c r="C1363" t="s">
        <v>0</v>
      </c>
      <c r="D1363" t="s">
        <v>1</v>
      </c>
      <c r="E1363" t="s">
        <v>192</v>
      </c>
      <c r="F1363">
        <v>115</v>
      </c>
      <c r="G1363" t="str">
        <f>VLOOKUP(Tabel1[[#This Row],[Gruppe]],Statistikkoder!$A$1:$C$157,2,FALSE)</f>
        <v>    Bil &lt; 1,95 m med anhænger                </v>
      </c>
      <c r="H1363">
        <v>2</v>
      </c>
      <c r="I1363">
        <v>9</v>
      </c>
      <c r="J1363">
        <v>12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2</v>
      </c>
      <c r="N1363" t="str">
        <f>VLOOKUP($F1363,Statistikkoder!$A$2:$C$157,3,FALSE)</f>
        <v>Personbil</v>
      </c>
    </row>
    <row r="1364" spans="1:14" x14ac:dyDescent="0.2">
      <c r="A1364" t="s">
        <v>219</v>
      </c>
      <c r="B1364" s="1">
        <v>0.54166666666666663</v>
      </c>
      <c r="C1364" t="s">
        <v>0</v>
      </c>
      <c r="D1364" t="s">
        <v>1</v>
      </c>
      <c r="E1364" t="s">
        <v>192</v>
      </c>
      <c r="F1364">
        <v>130</v>
      </c>
      <c r="G1364" t="str">
        <f>VLOOKUP(Tabel1[[#This Row],[Gruppe]],Statistikkoder!$A$1:$C$157,2,FALSE)</f>
        <v>    Bil &lt; 1,95 m pensionist                  </v>
      </c>
      <c r="H1364">
        <v>1</v>
      </c>
      <c r="I1364">
        <v>2</v>
      </c>
      <c r="J1364">
        <v>6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2</v>
      </c>
      <c r="N1364" t="str">
        <f>VLOOKUP($F1364,Statistikkoder!$A$2:$C$157,3,FALSE)</f>
        <v>Personbil</v>
      </c>
    </row>
    <row r="1365" spans="1:14" x14ac:dyDescent="0.2">
      <c r="A1365" t="s">
        <v>219</v>
      </c>
      <c r="B1365" s="1">
        <v>0.54166666666666663</v>
      </c>
      <c r="C1365" t="s">
        <v>0</v>
      </c>
      <c r="D1365" t="s">
        <v>1</v>
      </c>
      <c r="E1365" t="s">
        <v>192</v>
      </c>
      <c r="F1365">
        <v>505</v>
      </c>
      <c r="G1365" t="str">
        <f>VLOOKUP(Tabel1[[#This Row],[Gruppe]],Statistikkoder!$A$1:$C$157,2,FALSE)</f>
        <v>    Cykel Pensionist                        </v>
      </c>
      <c r="H1365">
        <v>1</v>
      </c>
      <c r="I1365">
        <v>0</v>
      </c>
      <c r="J1365">
        <v>1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2</v>
      </c>
      <c r="N1365" t="str">
        <f>VLOOKUP($F1365,Statistikkoder!$A$2:$C$157,3,FALSE)</f>
        <v>Cykel</v>
      </c>
    </row>
    <row r="1366" spans="1:14" x14ac:dyDescent="0.2">
      <c r="A1366" t="s">
        <v>219</v>
      </c>
      <c r="B1366" s="1">
        <v>0.54166666666666663</v>
      </c>
      <c r="C1366" t="s">
        <v>0</v>
      </c>
      <c r="D1366" t="s">
        <v>1</v>
      </c>
      <c r="E1366" t="s">
        <v>192</v>
      </c>
      <c r="F1366">
        <v>510</v>
      </c>
      <c r="G1366" t="str">
        <f>VLOOKUP(Tabel1[[#This Row],[Gruppe]],Statistikkoder!$A$1:$C$157,2,FALSE)</f>
        <v>    Cykel Voksen                            </v>
      </c>
      <c r="H1366">
        <v>1</v>
      </c>
      <c r="I1366">
        <v>0</v>
      </c>
      <c r="J1366">
        <v>1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2</v>
      </c>
      <c r="N1366" t="str">
        <f>VLOOKUP($F1366,Statistikkoder!$A$2:$C$157,3,FALSE)</f>
        <v>Cykel</v>
      </c>
    </row>
    <row r="1367" spans="1:14" x14ac:dyDescent="0.2">
      <c r="A1367" t="s">
        <v>219</v>
      </c>
      <c r="B1367" s="1">
        <v>0.54166666666666663</v>
      </c>
      <c r="C1367" t="s">
        <v>0</v>
      </c>
      <c r="D1367" t="s">
        <v>1</v>
      </c>
      <c r="E1367" t="s">
        <v>192</v>
      </c>
      <c r="F1367">
        <v>730</v>
      </c>
      <c r="G1367" t="str">
        <f>VLOOKUP(Tabel1[[#This Row],[Gruppe]],Statistikkoder!$A$1:$C$157,2,FALSE)</f>
        <v>    Sættervogn 17 m. max 40 tons            </v>
      </c>
      <c r="H1367">
        <v>3</v>
      </c>
      <c r="I1367">
        <v>0</v>
      </c>
      <c r="J1367">
        <v>51</v>
      </c>
      <c r="K1367">
        <f>IF(AND(Tabel1[[#This Row],[Gruppe]]&gt;=610,Tabel1[[#This Row],[Gruppe]]&lt;=765),Tabel1[[#This Row],[Dækmeter]],0)</f>
        <v>51</v>
      </c>
      <c r="L1367">
        <v>0</v>
      </c>
      <c r="M1367" t="s">
        <v>2</v>
      </c>
      <c r="N1367" t="str">
        <f>VLOOKUP($F1367,Statistikkoder!$A$2:$C$157,3,FALSE)</f>
        <v>Sættevogn</v>
      </c>
    </row>
    <row r="1368" spans="1:14" x14ac:dyDescent="0.2">
      <c r="A1368" t="s">
        <v>219</v>
      </c>
      <c r="B1368" s="1">
        <v>0.54166666666666663</v>
      </c>
      <c r="C1368" t="s">
        <v>0</v>
      </c>
      <c r="D1368" t="s">
        <v>1</v>
      </c>
      <c r="E1368" t="s">
        <v>192</v>
      </c>
      <c r="F1368">
        <v>945</v>
      </c>
      <c r="G1368" t="str">
        <f>VLOOKUP(Tabel1[[#This Row],[Gruppe]],Statistikkoder!$A$1:$C$157,2,FALSE)</f>
        <v xml:space="preserve">    Pendler Bil &lt; 1,95 m                            </v>
      </c>
      <c r="H1368">
        <v>13</v>
      </c>
      <c r="I1368">
        <v>17</v>
      </c>
      <c r="J1368">
        <v>78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2</v>
      </c>
      <c r="N1368" t="str">
        <f>VLOOKUP($F1368,Statistikkoder!$A$2:$C$157,3,FALSE)</f>
        <v>Personbil</v>
      </c>
    </row>
    <row r="1369" spans="1:14" x14ac:dyDescent="0.2">
      <c r="A1369" t="s">
        <v>219</v>
      </c>
      <c r="B1369" s="1">
        <v>0.54166666666666663</v>
      </c>
      <c r="C1369" t="s">
        <v>0</v>
      </c>
      <c r="D1369" t="s">
        <v>1</v>
      </c>
      <c r="E1369" t="s">
        <v>192</v>
      </c>
      <c r="F1369">
        <v>950</v>
      </c>
      <c r="G1369" t="str">
        <f>VLOOKUP(Tabel1[[#This Row],[Gruppe]],Statistikkoder!$A$1:$C$157,2,FALSE)</f>
        <v>    Pendler Bil &gt; 1,95 m                            </v>
      </c>
      <c r="H1369">
        <v>1</v>
      </c>
      <c r="I1369">
        <v>1</v>
      </c>
      <c r="J1369">
        <v>6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2</v>
      </c>
      <c r="N1369" t="str">
        <f>VLOOKUP($F1369,Statistikkoder!$A$2:$C$157,3,FALSE)</f>
        <v>Personbil</v>
      </c>
    </row>
    <row r="1370" spans="1:14" x14ac:dyDescent="0.2">
      <c r="A1370" t="s">
        <v>219</v>
      </c>
      <c r="B1370" s="1">
        <v>0.54166666666666663</v>
      </c>
      <c r="C1370" t="s">
        <v>0</v>
      </c>
      <c r="D1370" t="s">
        <v>1</v>
      </c>
      <c r="E1370" t="s">
        <v>192</v>
      </c>
      <c r="F1370">
        <v>996</v>
      </c>
      <c r="G1370" t="str">
        <f>VLOOKUP(Tabel1[[#This Row],[Gruppe]],Statistikkoder!$A$1:$C$157,2,FALSE)</f>
        <v>    Passager i køretøj                            </v>
      </c>
      <c r="H1370">
        <v>0</v>
      </c>
      <c r="I1370">
        <v>33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2</v>
      </c>
      <c r="N1370" t="str">
        <f>VLOOKUP($F1370,Statistikkoder!$A$2:$C$157,3,FALSE)</f>
        <v>Passager</v>
      </c>
    </row>
    <row r="1371" spans="1:14" x14ac:dyDescent="0.2">
      <c r="A1371" t="s">
        <v>219</v>
      </c>
      <c r="B1371" s="1">
        <v>0.61458333333333337</v>
      </c>
      <c r="C1371" t="s">
        <v>3</v>
      </c>
      <c r="D1371" t="s">
        <v>4</v>
      </c>
      <c r="E1371" t="s">
        <v>192</v>
      </c>
      <c r="F1371">
        <v>10</v>
      </c>
      <c r="G1371" t="str">
        <f>VLOOKUP(Tabel1[[#This Row],[Gruppe]],Statistikkoder!$A$1:$C$157,2,FALSE)</f>
        <v>    Voksen gående                    </v>
      </c>
      <c r="H1371">
        <v>0</v>
      </c>
      <c r="I1371">
        <v>7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2</v>
      </c>
      <c r="N1371" t="str">
        <f>VLOOKUP($F1371,Statistikkoder!$A$2:$C$157,3,FALSE)</f>
        <v>Passager</v>
      </c>
    </row>
    <row r="1372" spans="1:14" x14ac:dyDescent="0.2">
      <c r="A1372" t="s">
        <v>219</v>
      </c>
      <c r="B1372" s="1">
        <v>0.61458333333333337</v>
      </c>
      <c r="C1372" t="s">
        <v>3</v>
      </c>
      <c r="D1372" t="s">
        <v>4</v>
      </c>
      <c r="E1372" t="s">
        <v>192</v>
      </c>
      <c r="F1372">
        <v>12</v>
      </c>
      <c r="G1372" t="str">
        <f>VLOOKUP(Tabel1[[#This Row],[Gruppe]],Statistikkoder!$A$1:$C$157,2,FALSE)</f>
        <v>    Efterskole                        </v>
      </c>
      <c r="H1372">
        <v>0</v>
      </c>
      <c r="I1372">
        <v>1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2</v>
      </c>
      <c r="N1372" t="str">
        <f>VLOOKUP($F1372,Statistikkoder!$A$2:$C$157,3,FALSE)</f>
        <v>Passager</v>
      </c>
    </row>
    <row r="1373" spans="1:14" x14ac:dyDescent="0.2">
      <c r="A1373" t="s">
        <v>219</v>
      </c>
      <c r="B1373" s="1">
        <v>0.61458333333333337</v>
      </c>
      <c r="C1373" t="s">
        <v>3</v>
      </c>
      <c r="D1373" t="s">
        <v>4</v>
      </c>
      <c r="E1373" t="s">
        <v>192</v>
      </c>
      <c r="F1373">
        <v>15</v>
      </c>
      <c r="G1373" t="str">
        <f>VLOOKUP(Tabel1[[#This Row],[Gruppe]],Statistikkoder!$A$1:$C$157,2,FALSE)</f>
        <v>    Voksen gående Pendler            </v>
      </c>
      <c r="H1373">
        <v>0</v>
      </c>
      <c r="I1373">
        <v>3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2</v>
      </c>
      <c r="N1373" t="str">
        <f>VLOOKUP($F1373,Statistikkoder!$A$2:$C$157,3,FALSE)</f>
        <v>Passager</v>
      </c>
    </row>
    <row r="1374" spans="1:14" x14ac:dyDescent="0.2">
      <c r="A1374" t="s">
        <v>219</v>
      </c>
      <c r="B1374" s="1">
        <v>0.61458333333333337</v>
      </c>
      <c r="C1374" t="s">
        <v>3</v>
      </c>
      <c r="D1374" t="s">
        <v>4</v>
      </c>
      <c r="E1374" t="s">
        <v>192</v>
      </c>
      <c r="F1374">
        <v>40</v>
      </c>
      <c r="G1374" t="str">
        <f>VLOOKUP(Tabel1[[#This Row],[Gruppe]],Statistikkoder!$A$1:$C$157,2,FALSE)</f>
        <v>    Pensionist gående                </v>
      </c>
      <c r="H1374">
        <v>0</v>
      </c>
      <c r="I1374">
        <v>1</v>
      </c>
      <c r="J1374">
        <v>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2</v>
      </c>
      <c r="N1374" t="str">
        <f>VLOOKUP($F1374,Statistikkoder!$A$2:$C$157,3,FALSE)</f>
        <v>Passager</v>
      </c>
    </row>
    <row r="1375" spans="1:14" x14ac:dyDescent="0.2">
      <c r="A1375" t="s">
        <v>219</v>
      </c>
      <c r="B1375" s="1">
        <v>0.61458333333333337</v>
      </c>
      <c r="C1375" t="s">
        <v>3</v>
      </c>
      <c r="D1375" t="s">
        <v>4</v>
      </c>
      <c r="E1375" t="s">
        <v>192</v>
      </c>
      <c r="F1375">
        <v>110</v>
      </c>
      <c r="G1375" t="str">
        <f>VLOOKUP(Tabel1[[#This Row],[Gruppe]],Statistikkoder!$A$1:$C$157,2,FALSE)</f>
        <v>    Bil &lt; 1,95 m                            </v>
      </c>
      <c r="H1375">
        <v>12</v>
      </c>
      <c r="I1375">
        <v>22</v>
      </c>
      <c r="J1375">
        <v>72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2</v>
      </c>
      <c r="N1375" t="str">
        <f>VLOOKUP($F1375,Statistikkoder!$A$2:$C$157,3,FALSE)</f>
        <v>Personbil</v>
      </c>
    </row>
    <row r="1376" spans="1:14" x14ac:dyDescent="0.2">
      <c r="A1376" t="s">
        <v>219</v>
      </c>
      <c r="B1376" s="1">
        <v>0.61458333333333337</v>
      </c>
      <c r="C1376" t="s">
        <v>3</v>
      </c>
      <c r="D1376" t="s">
        <v>4</v>
      </c>
      <c r="E1376" t="s">
        <v>192</v>
      </c>
      <c r="F1376">
        <v>130</v>
      </c>
      <c r="G1376" t="str">
        <f>VLOOKUP(Tabel1[[#This Row],[Gruppe]],Statistikkoder!$A$1:$C$157,2,FALSE)</f>
        <v>    Bil &lt; 1,95 m pensionist                  </v>
      </c>
      <c r="H1376">
        <v>6</v>
      </c>
      <c r="I1376">
        <v>9</v>
      </c>
      <c r="J1376">
        <v>36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2</v>
      </c>
      <c r="N1376" t="str">
        <f>VLOOKUP($F1376,Statistikkoder!$A$2:$C$157,3,FALSE)</f>
        <v>Personbil</v>
      </c>
    </row>
    <row r="1377" spans="1:14" x14ac:dyDescent="0.2">
      <c r="A1377" t="s">
        <v>219</v>
      </c>
      <c r="B1377" s="1">
        <v>0.61458333333333337</v>
      </c>
      <c r="C1377" t="s">
        <v>3</v>
      </c>
      <c r="D1377" t="s">
        <v>4</v>
      </c>
      <c r="E1377" t="s">
        <v>192</v>
      </c>
      <c r="F1377">
        <v>730</v>
      </c>
      <c r="G1377" t="str">
        <f>VLOOKUP(Tabel1[[#This Row],[Gruppe]],Statistikkoder!$A$1:$C$157,2,FALSE)</f>
        <v>    Sættervogn 17 m. max 40 tons            </v>
      </c>
      <c r="H1377">
        <v>2</v>
      </c>
      <c r="I1377">
        <v>1</v>
      </c>
      <c r="J1377">
        <v>34</v>
      </c>
      <c r="K1377">
        <f>IF(AND(Tabel1[[#This Row],[Gruppe]]&gt;=610,Tabel1[[#This Row],[Gruppe]]&lt;=765),Tabel1[[#This Row],[Dækmeter]],0)</f>
        <v>34</v>
      </c>
      <c r="L1377">
        <v>0</v>
      </c>
      <c r="M1377" t="s">
        <v>2</v>
      </c>
      <c r="N1377" t="str">
        <f>VLOOKUP($F1377,Statistikkoder!$A$2:$C$157,3,FALSE)</f>
        <v>Sættevogn</v>
      </c>
    </row>
    <row r="1378" spans="1:14" x14ac:dyDescent="0.2">
      <c r="A1378" t="s">
        <v>219</v>
      </c>
      <c r="B1378" s="1">
        <v>0.61458333333333337</v>
      </c>
      <c r="C1378" t="s">
        <v>3</v>
      </c>
      <c r="D1378" t="s">
        <v>4</v>
      </c>
      <c r="E1378" t="s">
        <v>192</v>
      </c>
      <c r="F1378">
        <v>945</v>
      </c>
      <c r="G1378" t="str">
        <f>VLOOKUP(Tabel1[[#This Row],[Gruppe]],Statistikkoder!$A$1:$C$157,2,FALSE)</f>
        <v xml:space="preserve">    Pendler Bil &lt; 1,95 m                            </v>
      </c>
      <c r="H1378">
        <v>11</v>
      </c>
      <c r="I1378">
        <v>16</v>
      </c>
      <c r="J1378">
        <v>66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2</v>
      </c>
      <c r="N1378" t="str">
        <f>VLOOKUP($F1378,Statistikkoder!$A$2:$C$157,3,FALSE)</f>
        <v>Personbil</v>
      </c>
    </row>
    <row r="1379" spans="1:14" x14ac:dyDescent="0.2">
      <c r="A1379" t="s">
        <v>219</v>
      </c>
      <c r="B1379" s="1">
        <v>0.61458333333333337</v>
      </c>
      <c r="C1379" t="s">
        <v>3</v>
      </c>
      <c r="D1379" t="s">
        <v>4</v>
      </c>
      <c r="E1379" t="s">
        <v>192</v>
      </c>
      <c r="F1379">
        <v>996</v>
      </c>
      <c r="G1379" t="str">
        <f>VLOOKUP(Tabel1[[#This Row],[Gruppe]],Statistikkoder!$A$1:$C$157,2,FALSE)</f>
        <v>    Passager i køretøj                            </v>
      </c>
      <c r="H1379">
        <v>0</v>
      </c>
      <c r="I1379">
        <v>48</v>
      </c>
      <c r="J1379">
        <v>0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2</v>
      </c>
      <c r="N1379" t="str">
        <f>VLOOKUP($F1379,Statistikkoder!$A$2:$C$157,3,FALSE)</f>
        <v>Passager</v>
      </c>
    </row>
    <row r="1380" spans="1:14" x14ac:dyDescent="0.2">
      <c r="A1380" t="s">
        <v>219</v>
      </c>
      <c r="B1380" s="1">
        <v>0.6875</v>
      </c>
      <c r="C1380" t="s">
        <v>0</v>
      </c>
      <c r="D1380" t="s">
        <v>1</v>
      </c>
      <c r="E1380" t="s">
        <v>192</v>
      </c>
      <c r="F1380">
        <v>10</v>
      </c>
      <c r="G1380" t="str">
        <f>VLOOKUP(Tabel1[[#This Row],[Gruppe]],Statistikkoder!$A$1:$C$157,2,FALSE)</f>
        <v>    Voksen gående                    </v>
      </c>
      <c r="H1380">
        <v>0</v>
      </c>
      <c r="I1380">
        <v>2</v>
      </c>
      <c r="J1380">
        <v>0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2</v>
      </c>
      <c r="N1380" t="str">
        <f>VLOOKUP($F1380,Statistikkoder!$A$2:$C$157,3,FALSE)</f>
        <v>Passager</v>
      </c>
    </row>
    <row r="1381" spans="1:14" x14ac:dyDescent="0.2">
      <c r="A1381" t="s">
        <v>219</v>
      </c>
      <c r="B1381" s="1">
        <v>0.6875</v>
      </c>
      <c r="C1381" t="s">
        <v>0</v>
      </c>
      <c r="D1381" t="s">
        <v>1</v>
      </c>
      <c r="E1381" t="s">
        <v>192</v>
      </c>
      <c r="F1381">
        <v>12</v>
      </c>
      <c r="G1381" t="str">
        <f>VLOOKUP(Tabel1[[#This Row],[Gruppe]],Statistikkoder!$A$1:$C$157,2,FALSE)</f>
        <v>    Efterskole                        </v>
      </c>
      <c r="H1381">
        <v>0</v>
      </c>
      <c r="I1381">
        <v>3</v>
      </c>
      <c r="J1381">
        <v>0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2</v>
      </c>
      <c r="N1381" t="str">
        <f>VLOOKUP($F1381,Statistikkoder!$A$2:$C$157,3,FALSE)</f>
        <v>Passager</v>
      </c>
    </row>
    <row r="1382" spans="1:14" x14ac:dyDescent="0.2">
      <c r="A1382" t="s">
        <v>219</v>
      </c>
      <c r="B1382" s="1">
        <v>0.6875</v>
      </c>
      <c r="C1382" t="s">
        <v>0</v>
      </c>
      <c r="D1382" t="s">
        <v>1</v>
      </c>
      <c r="E1382" t="s">
        <v>192</v>
      </c>
      <c r="F1382">
        <v>15</v>
      </c>
      <c r="G1382" t="str">
        <f>VLOOKUP(Tabel1[[#This Row],[Gruppe]],Statistikkoder!$A$1:$C$157,2,FALSE)</f>
        <v>    Voksen gående Pendler            </v>
      </c>
      <c r="H1382">
        <v>0</v>
      </c>
      <c r="I1382">
        <v>2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2</v>
      </c>
      <c r="N1382" t="str">
        <f>VLOOKUP($F1382,Statistikkoder!$A$2:$C$157,3,FALSE)</f>
        <v>Passager</v>
      </c>
    </row>
    <row r="1383" spans="1:14" x14ac:dyDescent="0.2">
      <c r="A1383" t="s">
        <v>219</v>
      </c>
      <c r="B1383" s="1">
        <v>0.6875</v>
      </c>
      <c r="C1383" t="s">
        <v>0</v>
      </c>
      <c r="D1383" t="s">
        <v>1</v>
      </c>
      <c r="E1383" t="s">
        <v>192</v>
      </c>
      <c r="F1383">
        <v>27</v>
      </c>
      <c r="G1383" t="str">
        <f>VLOOKUP(Tabel1[[#This Row],[Gruppe]],Statistikkoder!$A$1:$C$157,2,FALSE)</f>
        <v>    Barn 4-15 år gående Pendler      </v>
      </c>
      <c r="H1383">
        <v>0</v>
      </c>
      <c r="I1383">
        <v>1</v>
      </c>
      <c r="J1383">
        <v>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2</v>
      </c>
      <c r="N1383" t="str">
        <f>VLOOKUP($F1383,Statistikkoder!$A$2:$C$157,3,FALSE)</f>
        <v>Passager</v>
      </c>
    </row>
    <row r="1384" spans="1:14" x14ac:dyDescent="0.2">
      <c r="A1384" t="s">
        <v>219</v>
      </c>
      <c r="B1384" s="1">
        <v>0.6875</v>
      </c>
      <c r="C1384" t="s">
        <v>0</v>
      </c>
      <c r="D1384" t="s">
        <v>1</v>
      </c>
      <c r="E1384" t="s">
        <v>192</v>
      </c>
      <c r="F1384">
        <v>110</v>
      </c>
      <c r="G1384" t="str">
        <f>VLOOKUP(Tabel1[[#This Row],[Gruppe]],Statistikkoder!$A$1:$C$157,2,FALSE)</f>
        <v>    Bil &lt; 1,95 m                            </v>
      </c>
      <c r="H1384">
        <v>2</v>
      </c>
      <c r="I1384">
        <v>4</v>
      </c>
      <c r="J1384">
        <v>12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2</v>
      </c>
      <c r="N1384" t="str">
        <f>VLOOKUP($F1384,Statistikkoder!$A$2:$C$157,3,FALSE)</f>
        <v>Personbil</v>
      </c>
    </row>
    <row r="1385" spans="1:14" x14ac:dyDescent="0.2">
      <c r="A1385" t="s">
        <v>219</v>
      </c>
      <c r="B1385" s="1">
        <v>0.6875</v>
      </c>
      <c r="C1385" t="s">
        <v>0</v>
      </c>
      <c r="D1385" t="s">
        <v>1</v>
      </c>
      <c r="E1385" t="s">
        <v>192</v>
      </c>
      <c r="F1385">
        <v>130</v>
      </c>
      <c r="G1385" t="str">
        <f>VLOOKUP(Tabel1[[#This Row],[Gruppe]],Statistikkoder!$A$1:$C$157,2,FALSE)</f>
        <v>    Bil &lt; 1,95 m pensionist                  </v>
      </c>
      <c r="H1385">
        <v>3</v>
      </c>
      <c r="I1385">
        <v>5</v>
      </c>
      <c r="J1385">
        <v>18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2</v>
      </c>
      <c r="N1385" t="str">
        <f>VLOOKUP($F1385,Statistikkoder!$A$2:$C$157,3,FALSE)</f>
        <v>Personbil</v>
      </c>
    </row>
    <row r="1386" spans="1:14" x14ac:dyDescent="0.2">
      <c r="A1386" t="s">
        <v>219</v>
      </c>
      <c r="B1386" s="1">
        <v>0.6875</v>
      </c>
      <c r="C1386" t="s">
        <v>0</v>
      </c>
      <c r="D1386" t="s">
        <v>1</v>
      </c>
      <c r="E1386" t="s">
        <v>192</v>
      </c>
      <c r="F1386">
        <v>510</v>
      </c>
      <c r="G1386" t="str">
        <f>VLOOKUP(Tabel1[[#This Row],[Gruppe]],Statistikkoder!$A$1:$C$157,2,FALSE)</f>
        <v>    Cykel Voksen                            </v>
      </c>
      <c r="H1386">
        <v>1</v>
      </c>
      <c r="I1386">
        <v>0</v>
      </c>
      <c r="J1386">
        <v>1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2</v>
      </c>
      <c r="N1386" t="str">
        <f>VLOOKUP($F1386,Statistikkoder!$A$2:$C$157,3,FALSE)</f>
        <v>Cykel</v>
      </c>
    </row>
    <row r="1387" spans="1:14" x14ac:dyDescent="0.2">
      <c r="A1387" t="s">
        <v>219</v>
      </c>
      <c r="B1387" s="1">
        <v>0.6875</v>
      </c>
      <c r="C1387" t="s">
        <v>0</v>
      </c>
      <c r="D1387" t="s">
        <v>1</v>
      </c>
      <c r="E1387" t="s">
        <v>192</v>
      </c>
      <c r="F1387">
        <v>945</v>
      </c>
      <c r="G1387" t="str">
        <f>VLOOKUP(Tabel1[[#This Row],[Gruppe]],Statistikkoder!$A$1:$C$157,2,FALSE)</f>
        <v xml:space="preserve">    Pendler Bil &lt; 1,95 m                            </v>
      </c>
      <c r="H1387">
        <v>1</v>
      </c>
      <c r="I1387">
        <v>1</v>
      </c>
      <c r="J1387">
        <v>6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2</v>
      </c>
      <c r="N1387" t="str">
        <f>VLOOKUP($F1387,Statistikkoder!$A$2:$C$157,3,FALSE)</f>
        <v>Personbil</v>
      </c>
    </row>
    <row r="1388" spans="1:14" x14ac:dyDescent="0.2">
      <c r="A1388" t="s">
        <v>219</v>
      </c>
      <c r="B1388" s="1">
        <v>0.6875</v>
      </c>
      <c r="C1388" t="s">
        <v>0</v>
      </c>
      <c r="D1388" t="s">
        <v>1</v>
      </c>
      <c r="E1388" t="s">
        <v>192</v>
      </c>
      <c r="F1388">
        <v>955</v>
      </c>
      <c r="G1388" t="str">
        <f>VLOOKUP(Tabel1[[#This Row],[Gruppe]],Statistikkoder!$A$1:$C$157,2,FALSE)</f>
        <v>    Pendler Bil m/anh. &lt; 1,95 m              </v>
      </c>
      <c r="H1388">
        <v>1</v>
      </c>
      <c r="I1388">
        <v>2</v>
      </c>
      <c r="J1388">
        <v>6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2</v>
      </c>
      <c r="N1388" t="str">
        <f>VLOOKUP($F1388,Statistikkoder!$A$2:$C$157,3,FALSE)</f>
        <v>Personbil</v>
      </c>
    </row>
    <row r="1389" spans="1:14" x14ac:dyDescent="0.2">
      <c r="A1389" t="s">
        <v>219</v>
      </c>
      <c r="B1389" s="1">
        <v>0.6875</v>
      </c>
      <c r="C1389" t="s">
        <v>0</v>
      </c>
      <c r="D1389" t="s">
        <v>1</v>
      </c>
      <c r="E1389" t="s">
        <v>192</v>
      </c>
      <c r="F1389">
        <v>996</v>
      </c>
      <c r="G1389" t="str">
        <f>VLOOKUP(Tabel1[[#This Row],[Gruppe]],Statistikkoder!$A$1:$C$157,2,FALSE)</f>
        <v>    Passager i køretøj                            </v>
      </c>
      <c r="H1389">
        <v>0</v>
      </c>
      <c r="I1389">
        <v>12</v>
      </c>
      <c r="J1389">
        <v>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2</v>
      </c>
      <c r="N1389" t="str">
        <f>VLOOKUP($F1389,Statistikkoder!$A$2:$C$157,3,FALSE)</f>
        <v>Passager</v>
      </c>
    </row>
    <row r="1390" spans="1:14" x14ac:dyDescent="0.2">
      <c r="A1390" t="s">
        <v>219</v>
      </c>
      <c r="B1390" s="1">
        <v>0.76041666666666663</v>
      </c>
      <c r="C1390" t="s">
        <v>3</v>
      </c>
      <c r="D1390" t="s">
        <v>4</v>
      </c>
      <c r="E1390" t="s">
        <v>192</v>
      </c>
      <c r="F1390">
        <v>10</v>
      </c>
      <c r="G1390" t="str">
        <f>VLOOKUP(Tabel1[[#This Row],[Gruppe]],Statistikkoder!$A$1:$C$157,2,FALSE)</f>
        <v>    Voksen gående                    </v>
      </c>
      <c r="H1390">
        <v>0</v>
      </c>
      <c r="I1390">
        <v>4</v>
      </c>
      <c r="J1390">
        <v>0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2</v>
      </c>
      <c r="N1390" t="str">
        <f>VLOOKUP($F1390,Statistikkoder!$A$2:$C$157,3,FALSE)</f>
        <v>Passager</v>
      </c>
    </row>
    <row r="1391" spans="1:14" x14ac:dyDescent="0.2">
      <c r="A1391" t="s">
        <v>219</v>
      </c>
      <c r="B1391" s="1">
        <v>0.76041666666666663</v>
      </c>
      <c r="C1391" t="s">
        <v>3</v>
      </c>
      <c r="D1391" t="s">
        <v>4</v>
      </c>
      <c r="E1391" t="s">
        <v>192</v>
      </c>
      <c r="F1391">
        <v>12</v>
      </c>
      <c r="G1391" t="str">
        <f>VLOOKUP(Tabel1[[#This Row],[Gruppe]],Statistikkoder!$A$1:$C$157,2,FALSE)</f>
        <v>    Efterskole                        </v>
      </c>
      <c r="H1391">
        <v>0</v>
      </c>
      <c r="I1391">
        <v>1</v>
      </c>
      <c r="J1391">
        <v>0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2</v>
      </c>
      <c r="N1391" t="str">
        <f>VLOOKUP($F1391,Statistikkoder!$A$2:$C$157,3,FALSE)</f>
        <v>Passager</v>
      </c>
    </row>
    <row r="1392" spans="1:14" x14ac:dyDescent="0.2">
      <c r="A1392" t="s">
        <v>219</v>
      </c>
      <c r="B1392" s="1">
        <v>0.76041666666666663</v>
      </c>
      <c r="C1392" t="s">
        <v>3</v>
      </c>
      <c r="D1392" t="s">
        <v>4</v>
      </c>
      <c r="E1392" t="s">
        <v>192</v>
      </c>
      <c r="F1392">
        <v>15</v>
      </c>
      <c r="G1392" t="str">
        <f>VLOOKUP(Tabel1[[#This Row],[Gruppe]],Statistikkoder!$A$1:$C$157,2,FALSE)</f>
        <v>    Voksen gående Pendler            </v>
      </c>
      <c r="H1392">
        <v>0</v>
      </c>
      <c r="I1392">
        <v>3</v>
      </c>
      <c r="J1392">
        <v>0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2</v>
      </c>
      <c r="N1392" t="str">
        <f>VLOOKUP($F1392,Statistikkoder!$A$2:$C$157,3,FALSE)</f>
        <v>Passager</v>
      </c>
    </row>
    <row r="1393" spans="1:14" x14ac:dyDescent="0.2">
      <c r="A1393" t="s">
        <v>219</v>
      </c>
      <c r="B1393" s="1">
        <v>0.76041666666666663</v>
      </c>
      <c r="C1393" t="s">
        <v>3</v>
      </c>
      <c r="D1393" t="s">
        <v>4</v>
      </c>
      <c r="E1393" t="s">
        <v>192</v>
      </c>
      <c r="F1393">
        <v>40</v>
      </c>
      <c r="G1393" t="str">
        <f>VLOOKUP(Tabel1[[#This Row],[Gruppe]],Statistikkoder!$A$1:$C$157,2,FALSE)</f>
        <v>    Pensionist gående                </v>
      </c>
      <c r="H1393">
        <v>0</v>
      </c>
      <c r="I1393">
        <v>1</v>
      </c>
      <c r="J1393">
        <v>0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2</v>
      </c>
      <c r="N1393" t="str">
        <f>VLOOKUP($F1393,Statistikkoder!$A$2:$C$157,3,FALSE)</f>
        <v>Passager</v>
      </c>
    </row>
    <row r="1394" spans="1:14" x14ac:dyDescent="0.2">
      <c r="A1394" t="s">
        <v>219</v>
      </c>
      <c r="B1394" s="1">
        <v>0.76041666666666663</v>
      </c>
      <c r="C1394" t="s">
        <v>3</v>
      </c>
      <c r="D1394" t="s">
        <v>4</v>
      </c>
      <c r="E1394" t="s">
        <v>192</v>
      </c>
      <c r="F1394">
        <v>110</v>
      </c>
      <c r="G1394" t="str">
        <f>VLOOKUP(Tabel1[[#This Row],[Gruppe]],Statistikkoder!$A$1:$C$157,2,FALSE)</f>
        <v>    Bil &lt; 1,95 m                            </v>
      </c>
      <c r="H1394">
        <v>5</v>
      </c>
      <c r="I1394">
        <v>11</v>
      </c>
      <c r="J1394">
        <v>30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2</v>
      </c>
      <c r="N1394" t="str">
        <f>VLOOKUP($F1394,Statistikkoder!$A$2:$C$157,3,FALSE)</f>
        <v>Personbil</v>
      </c>
    </row>
    <row r="1395" spans="1:14" x14ac:dyDescent="0.2">
      <c r="A1395" t="s">
        <v>219</v>
      </c>
      <c r="B1395" s="1">
        <v>0.76041666666666663</v>
      </c>
      <c r="C1395" t="s">
        <v>3</v>
      </c>
      <c r="D1395" t="s">
        <v>4</v>
      </c>
      <c r="E1395" t="s">
        <v>192</v>
      </c>
      <c r="F1395">
        <v>130</v>
      </c>
      <c r="G1395" t="str">
        <f>VLOOKUP(Tabel1[[#This Row],[Gruppe]],Statistikkoder!$A$1:$C$157,2,FALSE)</f>
        <v>    Bil &lt; 1,95 m pensionist                  </v>
      </c>
      <c r="H1395">
        <v>2</v>
      </c>
      <c r="I1395">
        <v>2</v>
      </c>
      <c r="J1395">
        <v>12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2</v>
      </c>
      <c r="N1395" t="str">
        <f>VLOOKUP($F1395,Statistikkoder!$A$2:$C$157,3,FALSE)</f>
        <v>Personbil</v>
      </c>
    </row>
    <row r="1396" spans="1:14" x14ac:dyDescent="0.2">
      <c r="A1396" t="s">
        <v>219</v>
      </c>
      <c r="B1396" s="1">
        <v>0.76041666666666663</v>
      </c>
      <c r="C1396" t="s">
        <v>3</v>
      </c>
      <c r="D1396" t="s">
        <v>4</v>
      </c>
      <c r="E1396" t="s">
        <v>192</v>
      </c>
      <c r="F1396">
        <v>945</v>
      </c>
      <c r="G1396" t="str">
        <f>VLOOKUP(Tabel1[[#This Row],[Gruppe]],Statistikkoder!$A$1:$C$157,2,FALSE)</f>
        <v xml:space="preserve">    Pendler Bil &lt; 1,95 m                            </v>
      </c>
      <c r="H1396">
        <v>12</v>
      </c>
      <c r="I1396">
        <v>18</v>
      </c>
      <c r="J1396">
        <v>72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2</v>
      </c>
      <c r="N1396" t="str">
        <f>VLOOKUP($F1396,Statistikkoder!$A$2:$C$157,3,FALSE)</f>
        <v>Personbil</v>
      </c>
    </row>
    <row r="1397" spans="1:14" x14ac:dyDescent="0.2">
      <c r="A1397" t="s">
        <v>219</v>
      </c>
      <c r="B1397" s="1">
        <v>0.76041666666666663</v>
      </c>
      <c r="C1397" t="s">
        <v>3</v>
      </c>
      <c r="D1397" t="s">
        <v>4</v>
      </c>
      <c r="E1397" t="s">
        <v>192</v>
      </c>
      <c r="F1397">
        <v>996</v>
      </c>
      <c r="G1397" t="str">
        <f>VLOOKUP(Tabel1[[#This Row],[Gruppe]],Statistikkoder!$A$1:$C$157,2,FALSE)</f>
        <v>    Passager i køretøj                            </v>
      </c>
      <c r="H1397">
        <v>0</v>
      </c>
      <c r="I1397">
        <v>31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2</v>
      </c>
      <c r="N1397" t="str">
        <f>VLOOKUP($F1397,Statistikkoder!$A$2:$C$157,3,FALSE)</f>
        <v>Passager</v>
      </c>
    </row>
    <row r="1398" spans="1:14" x14ac:dyDescent="0.2">
      <c r="A1398" t="s">
        <v>220</v>
      </c>
      <c r="B1398" s="1">
        <v>0.25</v>
      </c>
      <c r="C1398" t="s">
        <v>0</v>
      </c>
      <c r="D1398" t="s">
        <v>1</v>
      </c>
      <c r="E1398" t="s">
        <v>192</v>
      </c>
      <c r="F1398">
        <v>10</v>
      </c>
      <c r="G1398" t="str">
        <f>VLOOKUP(Tabel1[[#This Row],[Gruppe]],Statistikkoder!$A$1:$C$157,2,FALSE)</f>
        <v>    Voksen gående                    </v>
      </c>
      <c r="H1398">
        <v>0</v>
      </c>
      <c r="I1398">
        <v>2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2</v>
      </c>
      <c r="N1398" t="str">
        <f>VLOOKUP($F1398,Statistikkoder!$A$2:$C$157,3,FALSE)</f>
        <v>Passager</v>
      </c>
    </row>
    <row r="1399" spans="1:14" x14ac:dyDescent="0.2">
      <c r="A1399" t="s">
        <v>220</v>
      </c>
      <c r="B1399" s="1">
        <v>0.25</v>
      </c>
      <c r="C1399" t="s">
        <v>0</v>
      </c>
      <c r="D1399" t="s">
        <v>1</v>
      </c>
      <c r="E1399" t="s">
        <v>192</v>
      </c>
      <c r="F1399">
        <v>110</v>
      </c>
      <c r="G1399" t="str">
        <f>VLOOKUP(Tabel1[[#This Row],[Gruppe]],Statistikkoder!$A$1:$C$157,2,FALSE)</f>
        <v>    Bil &lt; 1,95 m                            </v>
      </c>
      <c r="H1399">
        <v>4</v>
      </c>
      <c r="I1399">
        <v>7</v>
      </c>
      <c r="J1399">
        <v>24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2</v>
      </c>
      <c r="N1399" t="str">
        <f>VLOOKUP($F1399,Statistikkoder!$A$2:$C$157,3,FALSE)</f>
        <v>Personbil</v>
      </c>
    </row>
    <row r="1400" spans="1:14" x14ac:dyDescent="0.2">
      <c r="A1400" t="s">
        <v>220</v>
      </c>
      <c r="B1400" s="1">
        <v>0.25</v>
      </c>
      <c r="C1400" t="s">
        <v>0</v>
      </c>
      <c r="D1400" t="s">
        <v>1</v>
      </c>
      <c r="E1400" t="s">
        <v>192</v>
      </c>
      <c r="F1400">
        <v>130</v>
      </c>
      <c r="G1400" t="str">
        <f>VLOOKUP(Tabel1[[#This Row],[Gruppe]],Statistikkoder!$A$1:$C$157,2,FALSE)</f>
        <v>    Bil &lt; 1,95 m pensionist                  </v>
      </c>
      <c r="H1400">
        <v>1</v>
      </c>
      <c r="I1400">
        <v>2</v>
      </c>
      <c r="J1400">
        <v>6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2</v>
      </c>
      <c r="N1400" t="str">
        <f>VLOOKUP($F1400,Statistikkoder!$A$2:$C$157,3,FALSE)</f>
        <v>Personbil</v>
      </c>
    </row>
    <row r="1401" spans="1:14" x14ac:dyDescent="0.2">
      <c r="A1401" t="s">
        <v>220</v>
      </c>
      <c r="B1401" s="1">
        <v>0.25</v>
      </c>
      <c r="C1401" t="s">
        <v>0</v>
      </c>
      <c r="D1401" t="s">
        <v>1</v>
      </c>
      <c r="E1401" t="s">
        <v>192</v>
      </c>
      <c r="F1401">
        <v>945</v>
      </c>
      <c r="G1401" t="str">
        <f>VLOOKUP(Tabel1[[#This Row],[Gruppe]],Statistikkoder!$A$1:$C$157,2,FALSE)</f>
        <v xml:space="preserve">    Pendler Bil &lt; 1,95 m                            </v>
      </c>
      <c r="H1401">
        <v>3</v>
      </c>
      <c r="I1401">
        <v>8</v>
      </c>
      <c r="J1401">
        <v>18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2</v>
      </c>
      <c r="N1401" t="str">
        <f>VLOOKUP($F1401,Statistikkoder!$A$2:$C$157,3,FALSE)</f>
        <v>Personbil</v>
      </c>
    </row>
    <row r="1402" spans="1:14" x14ac:dyDescent="0.2">
      <c r="A1402" t="s">
        <v>220</v>
      </c>
      <c r="B1402" s="1">
        <v>0.25</v>
      </c>
      <c r="C1402" t="s">
        <v>0</v>
      </c>
      <c r="D1402" t="s">
        <v>1</v>
      </c>
      <c r="E1402" t="s">
        <v>192</v>
      </c>
      <c r="F1402">
        <v>996</v>
      </c>
      <c r="G1402" t="str">
        <f>VLOOKUP(Tabel1[[#This Row],[Gruppe]],Statistikkoder!$A$1:$C$157,2,FALSE)</f>
        <v>    Passager i køretøj                            </v>
      </c>
      <c r="H1402">
        <v>0</v>
      </c>
      <c r="I1402">
        <v>17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2</v>
      </c>
      <c r="N1402" t="str">
        <f>VLOOKUP($F1402,Statistikkoder!$A$2:$C$157,3,FALSE)</f>
        <v>Passager</v>
      </c>
    </row>
    <row r="1403" spans="1:14" x14ac:dyDescent="0.2">
      <c r="A1403" t="s">
        <v>220</v>
      </c>
      <c r="B1403" s="1">
        <v>0.32291666666666669</v>
      </c>
      <c r="C1403" t="s">
        <v>3</v>
      </c>
      <c r="D1403" t="s">
        <v>4</v>
      </c>
      <c r="E1403" t="s">
        <v>192</v>
      </c>
      <c r="F1403">
        <v>10</v>
      </c>
      <c r="G1403" t="str">
        <f>VLOOKUP(Tabel1[[#This Row],[Gruppe]],Statistikkoder!$A$1:$C$157,2,FALSE)</f>
        <v>    Voksen gående                    </v>
      </c>
      <c r="H1403">
        <v>0</v>
      </c>
      <c r="I1403">
        <v>1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2</v>
      </c>
      <c r="N1403" t="str">
        <f>VLOOKUP($F1403,Statistikkoder!$A$2:$C$157,3,FALSE)</f>
        <v>Passager</v>
      </c>
    </row>
    <row r="1404" spans="1:14" x14ac:dyDescent="0.2">
      <c r="A1404" t="s">
        <v>220</v>
      </c>
      <c r="B1404" s="1">
        <v>0.32291666666666669</v>
      </c>
      <c r="C1404" t="s">
        <v>3</v>
      </c>
      <c r="D1404" t="s">
        <v>4</v>
      </c>
      <c r="E1404" t="s">
        <v>192</v>
      </c>
      <c r="F1404">
        <v>110</v>
      </c>
      <c r="G1404" t="str">
        <f>VLOOKUP(Tabel1[[#This Row],[Gruppe]],Statistikkoder!$A$1:$C$157,2,FALSE)</f>
        <v>    Bil &lt; 1,95 m                            </v>
      </c>
      <c r="H1404">
        <v>1</v>
      </c>
      <c r="I1404">
        <v>1</v>
      </c>
      <c r="J1404">
        <v>6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2</v>
      </c>
      <c r="N1404" t="str">
        <f>VLOOKUP($F1404,Statistikkoder!$A$2:$C$157,3,FALSE)</f>
        <v>Personbil</v>
      </c>
    </row>
    <row r="1405" spans="1:14" x14ac:dyDescent="0.2">
      <c r="A1405" t="s">
        <v>220</v>
      </c>
      <c r="B1405" s="1">
        <v>0.32291666666666669</v>
      </c>
      <c r="C1405" t="s">
        <v>3</v>
      </c>
      <c r="D1405" t="s">
        <v>4</v>
      </c>
      <c r="E1405" t="s">
        <v>192</v>
      </c>
      <c r="F1405">
        <v>120</v>
      </c>
      <c r="G1405" t="str">
        <f>VLOOKUP(Tabel1[[#This Row],[Gruppe]],Statistikkoder!$A$1:$C$157,2,FALSE)</f>
        <v>    Bil &gt; 1,95 m                            </v>
      </c>
      <c r="H1405">
        <v>2</v>
      </c>
      <c r="I1405">
        <v>3</v>
      </c>
      <c r="J1405">
        <v>12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2</v>
      </c>
      <c r="N1405" t="str">
        <f>VLOOKUP($F1405,Statistikkoder!$A$2:$C$157,3,FALSE)</f>
        <v>Personbil</v>
      </c>
    </row>
    <row r="1406" spans="1:14" x14ac:dyDescent="0.2">
      <c r="A1406" t="s">
        <v>220</v>
      </c>
      <c r="B1406" s="1">
        <v>0.32291666666666669</v>
      </c>
      <c r="C1406" t="s">
        <v>3</v>
      </c>
      <c r="D1406" t="s">
        <v>4</v>
      </c>
      <c r="E1406" t="s">
        <v>192</v>
      </c>
      <c r="F1406">
        <v>130</v>
      </c>
      <c r="G1406" t="str">
        <f>VLOOKUP(Tabel1[[#This Row],[Gruppe]],Statistikkoder!$A$1:$C$157,2,FALSE)</f>
        <v>    Bil &lt; 1,95 m pensionist                  </v>
      </c>
      <c r="H1406">
        <v>3</v>
      </c>
      <c r="I1406">
        <v>5</v>
      </c>
      <c r="J1406">
        <v>18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2</v>
      </c>
      <c r="N1406" t="str">
        <f>VLOOKUP($F1406,Statistikkoder!$A$2:$C$157,3,FALSE)</f>
        <v>Personbil</v>
      </c>
    </row>
    <row r="1407" spans="1:14" x14ac:dyDescent="0.2">
      <c r="A1407" t="s">
        <v>220</v>
      </c>
      <c r="B1407" s="1">
        <v>0.32291666666666669</v>
      </c>
      <c r="C1407" t="s">
        <v>3</v>
      </c>
      <c r="D1407" t="s">
        <v>4</v>
      </c>
      <c r="E1407" t="s">
        <v>192</v>
      </c>
      <c r="F1407">
        <v>730</v>
      </c>
      <c r="G1407" t="str">
        <f>VLOOKUP(Tabel1[[#This Row],[Gruppe]],Statistikkoder!$A$1:$C$157,2,FALSE)</f>
        <v>    Sættervogn 17 m. max 40 tons            </v>
      </c>
      <c r="H1407">
        <v>1</v>
      </c>
      <c r="I1407">
        <v>1</v>
      </c>
      <c r="J1407">
        <v>17</v>
      </c>
      <c r="K1407">
        <f>IF(AND(Tabel1[[#This Row],[Gruppe]]&gt;=610,Tabel1[[#This Row],[Gruppe]]&lt;=765),Tabel1[[#This Row],[Dækmeter]],0)</f>
        <v>17</v>
      </c>
      <c r="L1407">
        <v>40000</v>
      </c>
      <c r="M1407">
        <v>3</v>
      </c>
      <c r="N1407" t="str">
        <f>VLOOKUP($F1407,Statistikkoder!$A$2:$C$157,3,FALSE)</f>
        <v>Sættevogn</v>
      </c>
    </row>
    <row r="1408" spans="1:14" x14ac:dyDescent="0.2">
      <c r="A1408" t="s">
        <v>220</v>
      </c>
      <c r="B1408" s="1">
        <v>0.32291666666666669</v>
      </c>
      <c r="C1408" t="s">
        <v>3</v>
      </c>
      <c r="D1408" t="s">
        <v>4</v>
      </c>
      <c r="E1408" t="s">
        <v>192</v>
      </c>
      <c r="F1408">
        <v>945</v>
      </c>
      <c r="G1408" t="str">
        <f>VLOOKUP(Tabel1[[#This Row],[Gruppe]],Statistikkoder!$A$1:$C$157,2,FALSE)</f>
        <v xml:space="preserve">    Pendler Bil &lt; 1,95 m                            </v>
      </c>
      <c r="H1408">
        <v>3</v>
      </c>
      <c r="I1408">
        <v>5</v>
      </c>
      <c r="J1408">
        <v>18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2</v>
      </c>
      <c r="N1408" t="str">
        <f>VLOOKUP($F1408,Statistikkoder!$A$2:$C$157,3,FALSE)</f>
        <v>Personbil</v>
      </c>
    </row>
    <row r="1409" spans="1:14" x14ac:dyDescent="0.2">
      <c r="A1409" t="s">
        <v>220</v>
      </c>
      <c r="B1409" s="1">
        <v>0.32291666666666669</v>
      </c>
      <c r="C1409" t="s">
        <v>3</v>
      </c>
      <c r="D1409" t="s">
        <v>4</v>
      </c>
      <c r="E1409" t="s">
        <v>192</v>
      </c>
      <c r="F1409">
        <v>950</v>
      </c>
      <c r="G1409" t="str">
        <f>VLOOKUP(Tabel1[[#This Row],[Gruppe]],Statistikkoder!$A$1:$C$157,2,FALSE)</f>
        <v>    Pendler Bil &gt; 1,95 m                            </v>
      </c>
      <c r="H1409">
        <v>1</v>
      </c>
      <c r="I1409">
        <v>1</v>
      </c>
      <c r="J1409">
        <v>6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2</v>
      </c>
      <c r="N1409" t="str">
        <f>VLOOKUP($F1409,Statistikkoder!$A$2:$C$157,3,FALSE)</f>
        <v>Personbil</v>
      </c>
    </row>
    <row r="1410" spans="1:14" x14ac:dyDescent="0.2">
      <c r="A1410" t="s">
        <v>220</v>
      </c>
      <c r="B1410" s="1">
        <v>0.32291666666666669</v>
      </c>
      <c r="C1410" t="s">
        <v>3</v>
      </c>
      <c r="D1410" t="s">
        <v>4</v>
      </c>
      <c r="E1410" t="s">
        <v>192</v>
      </c>
      <c r="F1410">
        <v>996</v>
      </c>
      <c r="G1410" t="str">
        <f>VLOOKUP(Tabel1[[#This Row],[Gruppe]],Statistikkoder!$A$1:$C$157,2,FALSE)</f>
        <v>    Passager i køretøj                            </v>
      </c>
      <c r="H1410">
        <v>0</v>
      </c>
      <c r="I1410">
        <v>16</v>
      </c>
      <c r="J1410">
        <v>0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2</v>
      </c>
      <c r="N1410" t="str">
        <f>VLOOKUP($F1410,Statistikkoder!$A$2:$C$157,3,FALSE)</f>
        <v>Passager</v>
      </c>
    </row>
    <row r="1411" spans="1:14" x14ac:dyDescent="0.2">
      <c r="A1411" t="s">
        <v>220</v>
      </c>
      <c r="B1411" s="1">
        <v>0.54166666666666663</v>
      </c>
      <c r="C1411" t="s">
        <v>0</v>
      </c>
      <c r="D1411" t="s">
        <v>1</v>
      </c>
      <c r="E1411" t="s">
        <v>192</v>
      </c>
      <c r="F1411">
        <v>10</v>
      </c>
      <c r="G1411" t="str">
        <f>VLOOKUP(Tabel1[[#This Row],[Gruppe]],Statistikkoder!$A$1:$C$157,2,FALSE)</f>
        <v>    Voksen gående                    </v>
      </c>
      <c r="H1411">
        <v>0</v>
      </c>
      <c r="I1411">
        <v>4</v>
      </c>
      <c r="J1411">
        <v>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2</v>
      </c>
      <c r="N1411" t="str">
        <f>VLOOKUP($F1411,Statistikkoder!$A$2:$C$157,3,FALSE)</f>
        <v>Passager</v>
      </c>
    </row>
    <row r="1412" spans="1:14" x14ac:dyDescent="0.2">
      <c r="A1412" t="s">
        <v>220</v>
      </c>
      <c r="B1412" s="1">
        <v>0.54166666666666663</v>
      </c>
      <c r="C1412" t="s">
        <v>0</v>
      </c>
      <c r="D1412" t="s">
        <v>1</v>
      </c>
      <c r="E1412" t="s">
        <v>192</v>
      </c>
      <c r="F1412">
        <v>12</v>
      </c>
      <c r="G1412" t="str">
        <f>VLOOKUP(Tabel1[[#This Row],[Gruppe]],Statistikkoder!$A$1:$C$157,2,FALSE)</f>
        <v>    Efterskole                        </v>
      </c>
      <c r="H1412">
        <v>0</v>
      </c>
      <c r="I1412">
        <v>1</v>
      </c>
      <c r="J1412">
        <v>0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2</v>
      </c>
      <c r="N1412" t="str">
        <f>VLOOKUP($F1412,Statistikkoder!$A$2:$C$157,3,FALSE)</f>
        <v>Passager</v>
      </c>
    </row>
    <row r="1413" spans="1:14" x14ac:dyDescent="0.2">
      <c r="A1413" t="s">
        <v>220</v>
      </c>
      <c r="B1413" s="1">
        <v>0.54166666666666663</v>
      </c>
      <c r="C1413" t="s">
        <v>0</v>
      </c>
      <c r="D1413" t="s">
        <v>1</v>
      </c>
      <c r="E1413" t="s">
        <v>192</v>
      </c>
      <c r="F1413">
        <v>15</v>
      </c>
      <c r="G1413" t="str">
        <f>VLOOKUP(Tabel1[[#This Row],[Gruppe]],Statistikkoder!$A$1:$C$157,2,FALSE)</f>
        <v>    Voksen gående Pendler            </v>
      </c>
      <c r="H1413">
        <v>0</v>
      </c>
      <c r="I1413">
        <v>2</v>
      </c>
      <c r="J1413">
        <v>0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2</v>
      </c>
      <c r="N1413" t="str">
        <f>VLOOKUP($F1413,Statistikkoder!$A$2:$C$157,3,FALSE)</f>
        <v>Passager</v>
      </c>
    </row>
    <row r="1414" spans="1:14" x14ac:dyDescent="0.2">
      <c r="A1414" t="s">
        <v>220</v>
      </c>
      <c r="B1414" s="1">
        <v>0.54166666666666663</v>
      </c>
      <c r="C1414" t="s">
        <v>0</v>
      </c>
      <c r="D1414" t="s">
        <v>1</v>
      </c>
      <c r="E1414" t="s">
        <v>192</v>
      </c>
      <c r="F1414">
        <v>40</v>
      </c>
      <c r="G1414" t="str">
        <f>VLOOKUP(Tabel1[[#This Row],[Gruppe]],Statistikkoder!$A$1:$C$157,2,FALSE)</f>
        <v>    Pensionist gående                </v>
      </c>
      <c r="H1414">
        <v>0</v>
      </c>
      <c r="I1414">
        <v>4</v>
      </c>
      <c r="J1414">
        <v>0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2</v>
      </c>
      <c r="N1414" t="str">
        <f>VLOOKUP($F1414,Statistikkoder!$A$2:$C$157,3,FALSE)</f>
        <v>Passager</v>
      </c>
    </row>
    <row r="1415" spans="1:14" x14ac:dyDescent="0.2">
      <c r="A1415" t="s">
        <v>220</v>
      </c>
      <c r="B1415" s="1">
        <v>0.54166666666666663</v>
      </c>
      <c r="C1415" t="s">
        <v>0</v>
      </c>
      <c r="D1415" t="s">
        <v>1</v>
      </c>
      <c r="E1415" t="s">
        <v>192</v>
      </c>
      <c r="F1415">
        <v>110</v>
      </c>
      <c r="G1415" t="str">
        <f>VLOOKUP(Tabel1[[#This Row],[Gruppe]],Statistikkoder!$A$1:$C$157,2,FALSE)</f>
        <v>    Bil &lt; 1,95 m                            </v>
      </c>
      <c r="H1415">
        <v>10</v>
      </c>
      <c r="I1415">
        <v>22</v>
      </c>
      <c r="J1415">
        <v>60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2</v>
      </c>
      <c r="N1415" t="str">
        <f>VLOOKUP($F1415,Statistikkoder!$A$2:$C$157,3,FALSE)</f>
        <v>Personbil</v>
      </c>
    </row>
    <row r="1416" spans="1:14" x14ac:dyDescent="0.2">
      <c r="A1416" t="s">
        <v>220</v>
      </c>
      <c r="B1416" s="1">
        <v>0.54166666666666663</v>
      </c>
      <c r="C1416" t="s">
        <v>0</v>
      </c>
      <c r="D1416" t="s">
        <v>1</v>
      </c>
      <c r="E1416" t="s">
        <v>192</v>
      </c>
      <c r="F1416">
        <v>115</v>
      </c>
      <c r="G1416" t="str">
        <f>VLOOKUP(Tabel1[[#This Row],[Gruppe]],Statistikkoder!$A$1:$C$157,2,FALSE)</f>
        <v>    Bil &lt; 1,95 m med anhænger                </v>
      </c>
      <c r="H1416">
        <v>1</v>
      </c>
      <c r="I1416">
        <v>1</v>
      </c>
      <c r="J1416">
        <v>6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2</v>
      </c>
      <c r="N1416" t="str">
        <f>VLOOKUP($F1416,Statistikkoder!$A$2:$C$157,3,FALSE)</f>
        <v>Personbil</v>
      </c>
    </row>
    <row r="1417" spans="1:14" x14ac:dyDescent="0.2">
      <c r="A1417" t="s">
        <v>220</v>
      </c>
      <c r="B1417" s="1">
        <v>0.54166666666666663</v>
      </c>
      <c r="C1417" t="s">
        <v>0</v>
      </c>
      <c r="D1417" t="s">
        <v>1</v>
      </c>
      <c r="E1417" t="s">
        <v>192</v>
      </c>
      <c r="F1417">
        <v>120</v>
      </c>
      <c r="G1417" t="str">
        <f>VLOOKUP(Tabel1[[#This Row],[Gruppe]],Statistikkoder!$A$1:$C$157,2,FALSE)</f>
        <v>    Bil &gt; 1,95 m                            </v>
      </c>
      <c r="H1417">
        <v>1</v>
      </c>
      <c r="I1417">
        <v>2</v>
      </c>
      <c r="J1417">
        <v>6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2</v>
      </c>
      <c r="N1417" t="str">
        <f>VLOOKUP($F1417,Statistikkoder!$A$2:$C$157,3,FALSE)</f>
        <v>Personbil</v>
      </c>
    </row>
    <row r="1418" spans="1:14" x14ac:dyDescent="0.2">
      <c r="A1418" t="s">
        <v>220</v>
      </c>
      <c r="B1418" s="1">
        <v>0.54166666666666663</v>
      </c>
      <c r="C1418" t="s">
        <v>0</v>
      </c>
      <c r="D1418" t="s">
        <v>1</v>
      </c>
      <c r="E1418" t="s">
        <v>192</v>
      </c>
      <c r="F1418">
        <v>126</v>
      </c>
      <c r="G1418" t="str">
        <f>VLOOKUP(Tabel1[[#This Row],[Gruppe]],Statistikkoder!$A$1:$C$157,2,FALSE)</f>
        <v xml:space="preserve">    Bil med campingvogn                     </v>
      </c>
      <c r="H1418">
        <v>1</v>
      </c>
      <c r="I1418">
        <v>1</v>
      </c>
      <c r="J1418">
        <v>6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2</v>
      </c>
      <c r="N1418" t="str">
        <f>VLOOKUP($F1418,Statistikkoder!$A$2:$C$157,3,FALSE)</f>
        <v>Personbil</v>
      </c>
    </row>
    <row r="1419" spans="1:14" x14ac:dyDescent="0.2">
      <c r="A1419" t="s">
        <v>220</v>
      </c>
      <c r="B1419" s="1">
        <v>0.54166666666666663</v>
      </c>
      <c r="C1419" t="s">
        <v>0</v>
      </c>
      <c r="D1419" t="s">
        <v>1</v>
      </c>
      <c r="E1419" t="s">
        <v>192</v>
      </c>
      <c r="F1419">
        <v>130</v>
      </c>
      <c r="G1419" t="str">
        <f>VLOOKUP(Tabel1[[#This Row],[Gruppe]],Statistikkoder!$A$1:$C$157,2,FALSE)</f>
        <v>    Bil &lt; 1,95 m pensionist                  </v>
      </c>
      <c r="H1419">
        <v>5</v>
      </c>
      <c r="I1419">
        <v>6</v>
      </c>
      <c r="J1419">
        <v>30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2</v>
      </c>
      <c r="N1419" t="str">
        <f>VLOOKUP($F1419,Statistikkoder!$A$2:$C$157,3,FALSE)</f>
        <v>Personbil</v>
      </c>
    </row>
    <row r="1420" spans="1:14" x14ac:dyDescent="0.2">
      <c r="A1420" t="s">
        <v>220</v>
      </c>
      <c r="B1420" s="1">
        <v>0.54166666666666663</v>
      </c>
      <c r="C1420" t="s">
        <v>0</v>
      </c>
      <c r="D1420" t="s">
        <v>1</v>
      </c>
      <c r="E1420" t="s">
        <v>192</v>
      </c>
      <c r="F1420">
        <v>140</v>
      </c>
      <c r="G1420" t="str">
        <f>VLOOKUP(Tabel1[[#This Row],[Gruppe]],Statistikkoder!$A$1:$C$157,2,FALSE)</f>
        <v>    Bil &gt; 1,95 m pensionist              </v>
      </c>
      <c r="H1420">
        <v>1</v>
      </c>
      <c r="I1420">
        <v>2</v>
      </c>
      <c r="J1420">
        <v>6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2</v>
      </c>
      <c r="N1420" t="str">
        <f>VLOOKUP($F1420,Statistikkoder!$A$2:$C$157,3,FALSE)</f>
        <v>Personbil</v>
      </c>
    </row>
    <row r="1421" spans="1:14" x14ac:dyDescent="0.2">
      <c r="A1421" t="s">
        <v>220</v>
      </c>
      <c r="B1421" s="1">
        <v>0.54166666666666663</v>
      </c>
      <c r="C1421" t="s">
        <v>0</v>
      </c>
      <c r="D1421" t="s">
        <v>1</v>
      </c>
      <c r="E1421" t="s">
        <v>192</v>
      </c>
      <c r="F1421">
        <v>730</v>
      </c>
      <c r="G1421" t="str">
        <f>VLOOKUP(Tabel1[[#This Row],[Gruppe]],Statistikkoder!$A$1:$C$157,2,FALSE)</f>
        <v>    Sættervogn 17 m. max 40 tons            </v>
      </c>
      <c r="H1421">
        <v>1</v>
      </c>
      <c r="I1421">
        <v>1</v>
      </c>
      <c r="J1421">
        <v>17</v>
      </c>
      <c r="K1421">
        <f>IF(AND(Tabel1[[#This Row],[Gruppe]]&gt;=610,Tabel1[[#This Row],[Gruppe]]&lt;=765),Tabel1[[#This Row],[Dækmeter]],0)</f>
        <v>17</v>
      </c>
      <c r="L1421">
        <v>1000</v>
      </c>
      <c r="M1421">
        <v>3</v>
      </c>
      <c r="N1421" t="str">
        <f>VLOOKUP($F1421,Statistikkoder!$A$2:$C$157,3,FALSE)</f>
        <v>Sættevogn</v>
      </c>
    </row>
    <row r="1422" spans="1:14" x14ac:dyDescent="0.2">
      <c r="A1422" t="s">
        <v>220</v>
      </c>
      <c r="B1422" s="1">
        <v>0.54166666666666663</v>
      </c>
      <c r="C1422" t="s">
        <v>0</v>
      </c>
      <c r="D1422" t="s">
        <v>1</v>
      </c>
      <c r="E1422" t="s">
        <v>192</v>
      </c>
      <c r="F1422">
        <v>945</v>
      </c>
      <c r="G1422" t="str">
        <f>VLOOKUP(Tabel1[[#This Row],[Gruppe]],Statistikkoder!$A$1:$C$157,2,FALSE)</f>
        <v xml:space="preserve">    Pendler Bil &lt; 1,95 m                            </v>
      </c>
      <c r="H1422">
        <v>7</v>
      </c>
      <c r="I1422">
        <v>10</v>
      </c>
      <c r="J1422">
        <v>42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2</v>
      </c>
      <c r="N1422" t="str">
        <f>VLOOKUP($F1422,Statistikkoder!$A$2:$C$157,3,FALSE)</f>
        <v>Personbil</v>
      </c>
    </row>
    <row r="1423" spans="1:14" x14ac:dyDescent="0.2">
      <c r="A1423" t="s">
        <v>220</v>
      </c>
      <c r="B1423" s="1">
        <v>0.54166666666666663</v>
      </c>
      <c r="C1423" t="s">
        <v>0</v>
      </c>
      <c r="D1423" t="s">
        <v>1</v>
      </c>
      <c r="E1423" t="s">
        <v>192</v>
      </c>
      <c r="F1423">
        <v>996</v>
      </c>
      <c r="G1423" t="str">
        <f>VLOOKUP(Tabel1[[#This Row],[Gruppe]],Statistikkoder!$A$1:$C$157,2,FALSE)</f>
        <v>    Passager i køretøj                            </v>
      </c>
      <c r="H1423">
        <v>0</v>
      </c>
      <c r="I1423">
        <v>45</v>
      </c>
      <c r="J1423">
        <v>0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2</v>
      </c>
      <c r="N1423" t="str">
        <f>VLOOKUP($F1423,Statistikkoder!$A$2:$C$157,3,FALSE)</f>
        <v>Passager</v>
      </c>
    </row>
    <row r="1424" spans="1:14" x14ac:dyDescent="0.2">
      <c r="A1424" t="s">
        <v>220</v>
      </c>
      <c r="B1424" s="1">
        <v>0.61458333333333337</v>
      </c>
      <c r="C1424" t="s">
        <v>3</v>
      </c>
      <c r="D1424" t="s">
        <v>4</v>
      </c>
      <c r="E1424" t="s">
        <v>192</v>
      </c>
      <c r="F1424">
        <v>10</v>
      </c>
      <c r="G1424" t="str">
        <f>VLOOKUP(Tabel1[[#This Row],[Gruppe]],Statistikkoder!$A$1:$C$157,2,FALSE)</f>
        <v>    Voksen gående                    </v>
      </c>
      <c r="H1424">
        <v>0</v>
      </c>
      <c r="I1424">
        <v>6</v>
      </c>
      <c r="J1424">
        <v>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2</v>
      </c>
      <c r="N1424" t="str">
        <f>VLOOKUP($F1424,Statistikkoder!$A$2:$C$157,3,FALSE)</f>
        <v>Passager</v>
      </c>
    </row>
    <row r="1425" spans="1:14" x14ac:dyDescent="0.2">
      <c r="A1425" t="s">
        <v>220</v>
      </c>
      <c r="B1425" s="1">
        <v>0.61458333333333337</v>
      </c>
      <c r="C1425" t="s">
        <v>3</v>
      </c>
      <c r="D1425" t="s">
        <v>4</v>
      </c>
      <c r="E1425" t="s">
        <v>192</v>
      </c>
      <c r="F1425">
        <v>15</v>
      </c>
      <c r="G1425" t="str">
        <f>VLOOKUP(Tabel1[[#This Row],[Gruppe]],Statistikkoder!$A$1:$C$157,2,FALSE)</f>
        <v>    Voksen gående Pendler            </v>
      </c>
      <c r="H1425">
        <v>0</v>
      </c>
      <c r="I1425">
        <v>3</v>
      </c>
      <c r="J1425">
        <v>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2</v>
      </c>
      <c r="N1425" t="str">
        <f>VLOOKUP($F1425,Statistikkoder!$A$2:$C$157,3,FALSE)</f>
        <v>Passager</v>
      </c>
    </row>
    <row r="1426" spans="1:14" x14ac:dyDescent="0.2">
      <c r="A1426" t="s">
        <v>220</v>
      </c>
      <c r="B1426" s="1">
        <v>0.61458333333333337</v>
      </c>
      <c r="C1426" t="s">
        <v>3</v>
      </c>
      <c r="D1426" t="s">
        <v>4</v>
      </c>
      <c r="E1426" t="s">
        <v>192</v>
      </c>
      <c r="F1426">
        <v>25</v>
      </c>
      <c r="G1426" t="str">
        <f>VLOOKUP(Tabel1[[#This Row],[Gruppe]],Statistikkoder!$A$1:$C$157,2,FALSE)</f>
        <v>    Barn 4-15 år gående              </v>
      </c>
      <c r="H1426">
        <v>0</v>
      </c>
      <c r="I1426">
        <v>2</v>
      </c>
      <c r="J1426">
        <v>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2</v>
      </c>
      <c r="N1426" t="str">
        <f>VLOOKUP($F1426,Statistikkoder!$A$2:$C$157,3,FALSE)</f>
        <v>Passager</v>
      </c>
    </row>
    <row r="1427" spans="1:14" x14ac:dyDescent="0.2">
      <c r="A1427" t="s">
        <v>220</v>
      </c>
      <c r="B1427" s="1">
        <v>0.61458333333333337</v>
      </c>
      <c r="C1427" t="s">
        <v>3</v>
      </c>
      <c r="D1427" t="s">
        <v>4</v>
      </c>
      <c r="E1427" t="s">
        <v>192</v>
      </c>
      <c r="F1427">
        <v>27</v>
      </c>
      <c r="G1427" t="str">
        <f>VLOOKUP(Tabel1[[#This Row],[Gruppe]],Statistikkoder!$A$1:$C$157,2,FALSE)</f>
        <v>    Barn 4-15 år gående Pendler      </v>
      </c>
      <c r="H1427">
        <v>0</v>
      </c>
      <c r="I1427">
        <v>1</v>
      </c>
      <c r="J1427">
        <v>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2</v>
      </c>
      <c r="N1427" t="str">
        <f>VLOOKUP($F1427,Statistikkoder!$A$2:$C$157,3,FALSE)</f>
        <v>Passager</v>
      </c>
    </row>
    <row r="1428" spans="1:14" x14ac:dyDescent="0.2">
      <c r="A1428" t="s">
        <v>220</v>
      </c>
      <c r="B1428" s="1">
        <v>0.61458333333333337</v>
      </c>
      <c r="C1428" t="s">
        <v>3</v>
      </c>
      <c r="D1428" t="s">
        <v>4</v>
      </c>
      <c r="E1428" t="s">
        <v>192</v>
      </c>
      <c r="F1428">
        <v>40</v>
      </c>
      <c r="G1428" t="str">
        <f>VLOOKUP(Tabel1[[#This Row],[Gruppe]],Statistikkoder!$A$1:$C$157,2,FALSE)</f>
        <v>    Pensionist gående                </v>
      </c>
      <c r="H1428">
        <v>0</v>
      </c>
      <c r="I1428">
        <v>5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2</v>
      </c>
      <c r="N1428" t="str">
        <f>VLOOKUP($F1428,Statistikkoder!$A$2:$C$157,3,FALSE)</f>
        <v>Passager</v>
      </c>
    </row>
    <row r="1429" spans="1:14" x14ac:dyDescent="0.2">
      <c r="A1429" t="s">
        <v>220</v>
      </c>
      <c r="B1429" s="1">
        <v>0.61458333333333337</v>
      </c>
      <c r="C1429" t="s">
        <v>3</v>
      </c>
      <c r="D1429" t="s">
        <v>4</v>
      </c>
      <c r="E1429" t="s">
        <v>192</v>
      </c>
      <c r="F1429">
        <v>110</v>
      </c>
      <c r="G1429" t="str">
        <f>VLOOKUP(Tabel1[[#This Row],[Gruppe]],Statistikkoder!$A$1:$C$157,2,FALSE)</f>
        <v>    Bil &lt; 1,95 m                            </v>
      </c>
      <c r="H1429">
        <v>24</v>
      </c>
      <c r="I1429">
        <v>47</v>
      </c>
      <c r="J1429">
        <v>144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2</v>
      </c>
      <c r="N1429" t="str">
        <f>VLOOKUP($F1429,Statistikkoder!$A$2:$C$157,3,FALSE)</f>
        <v>Personbil</v>
      </c>
    </row>
    <row r="1430" spans="1:14" x14ac:dyDescent="0.2">
      <c r="A1430" t="s">
        <v>220</v>
      </c>
      <c r="B1430" s="1">
        <v>0.61458333333333337</v>
      </c>
      <c r="C1430" t="s">
        <v>3</v>
      </c>
      <c r="D1430" t="s">
        <v>4</v>
      </c>
      <c r="E1430" t="s">
        <v>192</v>
      </c>
      <c r="F1430">
        <v>120</v>
      </c>
      <c r="G1430" t="str">
        <f>VLOOKUP(Tabel1[[#This Row],[Gruppe]],Statistikkoder!$A$1:$C$157,2,FALSE)</f>
        <v>    Bil &gt; 1,95 m                            </v>
      </c>
      <c r="H1430">
        <v>1</v>
      </c>
      <c r="I1430">
        <v>3</v>
      </c>
      <c r="J1430">
        <v>6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2</v>
      </c>
      <c r="N1430" t="str">
        <f>VLOOKUP($F1430,Statistikkoder!$A$2:$C$157,3,FALSE)</f>
        <v>Personbil</v>
      </c>
    </row>
    <row r="1431" spans="1:14" x14ac:dyDescent="0.2">
      <c r="A1431" t="s">
        <v>220</v>
      </c>
      <c r="B1431" s="1">
        <v>0.61458333333333337</v>
      </c>
      <c r="C1431" t="s">
        <v>3</v>
      </c>
      <c r="D1431" t="s">
        <v>4</v>
      </c>
      <c r="E1431" t="s">
        <v>192</v>
      </c>
      <c r="F1431">
        <v>130</v>
      </c>
      <c r="G1431" t="str">
        <f>VLOOKUP(Tabel1[[#This Row],[Gruppe]],Statistikkoder!$A$1:$C$157,2,FALSE)</f>
        <v>    Bil &lt; 1,95 m pensionist                  </v>
      </c>
      <c r="H1431">
        <v>2</v>
      </c>
      <c r="I1431">
        <v>3</v>
      </c>
      <c r="J1431">
        <v>12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2</v>
      </c>
      <c r="N1431" t="str">
        <f>VLOOKUP($F1431,Statistikkoder!$A$2:$C$157,3,FALSE)</f>
        <v>Personbil</v>
      </c>
    </row>
    <row r="1432" spans="1:14" x14ac:dyDescent="0.2">
      <c r="A1432" t="s">
        <v>220</v>
      </c>
      <c r="B1432" s="1">
        <v>0.61458333333333337</v>
      </c>
      <c r="C1432" t="s">
        <v>3</v>
      </c>
      <c r="D1432" t="s">
        <v>4</v>
      </c>
      <c r="E1432" t="s">
        <v>192</v>
      </c>
      <c r="F1432">
        <v>730</v>
      </c>
      <c r="G1432" t="str">
        <f>VLOOKUP(Tabel1[[#This Row],[Gruppe]],Statistikkoder!$A$1:$C$157,2,FALSE)</f>
        <v>    Sættervogn 17 m. max 40 tons            </v>
      </c>
      <c r="H1432">
        <v>3</v>
      </c>
      <c r="I1432">
        <v>0</v>
      </c>
      <c r="J1432">
        <v>51</v>
      </c>
      <c r="K1432">
        <f>IF(AND(Tabel1[[#This Row],[Gruppe]]&gt;=610,Tabel1[[#This Row],[Gruppe]]&lt;=765),Tabel1[[#This Row],[Dækmeter]],0)</f>
        <v>51</v>
      </c>
      <c r="L1432">
        <v>0</v>
      </c>
      <c r="M1432" t="s">
        <v>2</v>
      </c>
      <c r="N1432" t="str">
        <f>VLOOKUP($F1432,Statistikkoder!$A$2:$C$157,3,FALSE)</f>
        <v>Sættevogn</v>
      </c>
    </row>
    <row r="1433" spans="1:14" x14ac:dyDescent="0.2">
      <c r="A1433" t="s">
        <v>220</v>
      </c>
      <c r="B1433" s="1">
        <v>0.61458333333333337</v>
      </c>
      <c r="C1433" t="s">
        <v>3</v>
      </c>
      <c r="D1433" t="s">
        <v>4</v>
      </c>
      <c r="E1433" t="s">
        <v>192</v>
      </c>
      <c r="F1433">
        <v>740</v>
      </c>
      <c r="G1433" t="str">
        <f>VLOOKUP(Tabel1[[#This Row],[Gruppe]],Statistikkoder!$A$1:$C$157,2,FALSE)</f>
        <v>    Vogntog 19 m. max 40 tons                </v>
      </c>
      <c r="H1433">
        <v>1</v>
      </c>
      <c r="I1433">
        <v>1</v>
      </c>
      <c r="J1433">
        <v>19</v>
      </c>
      <c r="K1433">
        <f>IF(AND(Tabel1[[#This Row],[Gruppe]]&gt;=610,Tabel1[[#This Row],[Gruppe]]&lt;=765),Tabel1[[#This Row],[Dækmeter]],0)</f>
        <v>19</v>
      </c>
      <c r="L1433">
        <v>0</v>
      </c>
      <c r="M1433" t="s">
        <v>2</v>
      </c>
      <c r="N1433" t="str">
        <f>VLOOKUP($F1433,Statistikkoder!$A$2:$C$157,3,FALSE)</f>
        <v>Vogntog</v>
      </c>
    </row>
    <row r="1434" spans="1:14" x14ac:dyDescent="0.2">
      <c r="A1434" t="s">
        <v>220</v>
      </c>
      <c r="B1434" s="1">
        <v>0.61458333333333337</v>
      </c>
      <c r="C1434" t="s">
        <v>3</v>
      </c>
      <c r="D1434" t="s">
        <v>4</v>
      </c>
      <c r="E1434" t="s">
        <v>192</v>
      </c>
      <c r="F1434">
        <v>945</v>
      </c>
      <c r="G1434" t="str">
        <f>VLOOKUP(Tabel1[[#This Row],[Gruppe]],Statistikkoder!$A$1:$C$157,2,FALSE)</f>
        <v xml:space="preserve">    Pendler Bil &lt; 1,95 m                            </v>
      </c>
      <c r="H1434">
        <v>20</v>
      </c>
      <c r="I1434">
        <v>35</v>
      </c>
      <c r="J1434">
        <v>120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2</v>
      </c>
      <c r="N1434" t="str">
        <f>VLOOKUP($F1434,Statistikkoder!$A$2:$C$157,3,FALSE)</f>
        <v>Personbil</v>
      </c>
    </row>
    <row r="1435" spans="1:14" x14ac:dyDescent="0.2">
      <c r="A1435" t="s">
        <v>220</v>
      </c>
      <c r="B1435" s="1">
        <v>0.61458333333333337</v>
      </c>
      <c r="C1435" t="s">
        <v>3</v>
      </c>
      <c r="D1435" t="s">
        <v>4</v>
      </c>
      <c r="E1435" t="s">
        <v>192</v>
      </c>
      <c r="F1435">
        <v>996</v>
      </c>
      <c r="G1435" t="str">
        <f>VLOOKUP(Tabel1[[#This Row],[Gruppe]],Statistikkoder!$A$1:$C$157,2,FALSE)</f>
        <v>    Passager i køretøj                            </v>
      </c>
      <c r="H1435">
        <v>0</v>
      </c>
      <c r="I1435">
        <v>89</v>
      </c>
      <c r="J1435">
        <v>0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2</v>
      </c>
      <c r="N1435" t="str">
        <f>VLOOKUP($F1435,Statistikkoder!$A$2:$C$157,3,FALSE)</f>
        <v>Passager</v>
      </c>
    </row>
    <row r="1436" spans="1:14" x14ac:dyDescent="0.2">
      <c r="A1436" t="s">
        <v>220</v>
      </c>
      <c r="B1436" s="1">
        <v>0.6875</v>
      </c>
      <c r="C1436" t="s">
        <v>0</v>
      </c>
      <c r="D1436" t="s">
        <v>1</v>
      </c>
      <c r="E1436" t="s">
        <v>192</v>
      </c>
      <c r="F1436">
        <v>12</v>
      </c>
      <c r="G1436" t="str">
        <f>VLOOKUP(Tabel1[[#This Row],[Gruppe]],Statistikkoder!$A$1:$C$157,2,FALSE)</f>
        <v>    Efterskole                        </v>
      </c>
      <c r="H1436">
        <v>0</v>
      </c>
      <c r="I1436">
        <v>24</v>
      </c>
      <c r="J1436">
        <v>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2</v>
      </c>
      <c r="N1436" t="str">
        <f>VLOOKUP($F1436,Statistikkoder!$A$2:$C$157,3,FALSE)</f>
        <v>Passager</v>
      </c>
    </row>
    <row r="1437" spans="1:14" x14ac:dyDescent="0.2">
      <c r="A1437" t="s">
        <v>220</v>
      </c>
      <c r="B1437" s="1">
        <v>0.6875</v>
      </c>
      <c r="C1437" t="s">
        <v>0</v>
      </c>
      <c r="D1437" t="s">
        <v>1</v>
      </c>
      <c r="E1437" t="s">
        <v>192</v>
      </c>
      <c r="F1437">
        <v>15</v>
      </c>
      <c r="G1437" t="str">
        <f>VLOOKUP(Tabel1[[#This Row],[Gruppe]],Statistikkoder!$A$1:$C$157,2,FALSE)</f>
        <v>    Voksen gående Pendler            </v>
      </c>
      <c r="H1437">
        <v>0</v>
      </c>
      <c r="I1437">
        <v>1</v>
      </c>
      <c r="J1437">
        <v>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2</v>
      </c>
      <c r="N1437" t="str">
        <f>VLOOKUP($F1437,Statistikkoder!$A$2:$C$157,3,FALSE)</f>
        <v>Passager</v>
      </c>
    </row>
    <row r="1438" spans="1:14" x14ac:dyDescent="0.2">
      <c r="A1438" t="s">
        <v>220</v>
      </c>
      <c r="B1438" s="1">
        <v>0.6875</v>
      </c>
      <c r="C1438" t="s">
        <v>0</v>
      </c>
      <c r="D1438" t="s">
        <v>1</v>
      </c>
      <c r="E1438" t="s">
        <v>192</v>
      </c>
      <c r="F1438">
        <v>25</v>
      </c>
      <c r="G1438" t="str">
        <f>VLOOKUP(Tabel1[[#This Row],[Gruppe]],Statistikkoder!$A$1:$C$157,2,FALSE)</f>
        <v>    Barn 4-15 år gående              </v>
      </c>
      <c r="H1438">
        <v>0</v>
      </c>
      <c r="I1438">
        <v>1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2</v>
      </c>
      <c r="N1438" t="str">
        <f>VLOOKUP($F1438,Statistikkoder!$A$2:$C$157,3,FALSE)</f>
        <v>Passager</v>
      </c>
    </row>
    <row r="1439" spans="1:14" x14ac:dyDescent="0.2">
      <c r="A1439" t="s">
        <v>220</v>
      </c>
      <c r="B1439" s="1">
        <v>0.6875</v>
      </c>
      <c r="C1439" t="s">
        <v>0</v>
      </c>
      <c r="D1439" t="s">
        <v>1</v>
      </c>
      <c r="E1439" t="s">
        <v>192</v>
      </c>
      <c r="F1439">
        <v>27</v>
      </c>
      <c r="G1439" t="str">
        <f>VLOOKUP(Tabel1[[#This Row],[Gruppe]],Statistikkoder!$A$1:$C$157,2,FALSE)</f>
        <v>    Barn 4-15 år gående Pendler      </v>
      </c>
      <c r="H1439">
        <v>0</v>
      </c>
      <c r="I1439">
        <v>2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2</v>
      </c>
      <c r="N1439" t="str">
        <f>VLOOKUP($F1439,Statistikkoder!$A$2:$C$157,3,FALSE)</f>
        <v>Passager</v>
      </c>
    </row>
    <row r="1440" spans="1:14" x14ac:dyDescent="0.2">
      <c r="A1440" t="s">
        <v>220</v>
      </c>
      <c r="B1440" s="1">
        <v>0.6875</v>
      </c>
      <c r="C1440" t="s">
        <v>0</v>
      </c>
      <c r="D1440" t="s">
        <v>1</v>
      </c>
      <c r="E1440" t="s">
        <v>192</v>
      </c>
      <c r="F1440">
        <v>40</v>
      </c>
      <c r="G1440" t="str">
        <f>VLOOKUP(Tabel1[[#This Row],[Gruppe]],Statistikkoder!$A$1:$C$157,2,FALSE)</f>
        <v>    Pensionist gående                </v>
      </c>
      <c r="H1440">
        <v>0</v>
      </c>
      <c r="I1440">
        <v>1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2</v>
      </c>
      <c r="N1440" t="str">
        <f>VLOOKUP($F1440,Statistikkoder!$A$2:$C$157,3,FALSE)</f>
        <v>Passager</v>
      </c>
    </row>
    <row r="1441" spans="1:14" x14ac:dyDescent="0.2">
      <c r="A1441" t="s">
        <v>220</v>
      </c>
      <c r="B1441" s="1">
        <v>0.6875</v>
      </c>
      <c r="C1441" t="s">
        <v>0</v>
      </c>
      <c r="D1441" t="s">
        <v>1</v>
      </c>
      <c r="E1441" t="s">
        <v>192</v>
      </c>
      <c r="F1441">
        <v>115</v>
      </c>
      <c r="G1441" t="str">
        <f>VLOOKUP(Tabel1[[#This Row],[Gruppe]],Statistikkoder!$A$1:$C$157,2,FALSE)</f>
        <v>    Bil &lt; 1,95 m med anhænger                </v>
      </c>
      <c r="H1441">
        <v>1</v>
      </c>
      <c r="I1441">
        <v>2</v>
      </c>
      <c r="J1441">
        <v>6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2</v>
      </c>
      <c r="N1441" t="str">
        <f>VLOOKUP($F1441,Statistikkoder!$A$2:$C$157,3,FALSE)</f>
        <v>Personbil</v>
      </c>
    </row>
    <row r="1442" spans="1:14" x14ac:dyDescent="0.2">
      <c r="A1442" t="s">
        <v>220</v>
      </c>
      <c r="B1442" s="1">
        <v>0.6875</v>
      </c>
      <c r="C1442" t="s">
        <v>0</v>
      </c>
      <c r="D1442" t="s">
        <v>1</v>
      </c>
      <c r="E1442" t="s">
        <v>192</v>
      </c>
      <c r="F1442">
        <v>130</v>
      </c>
      <c r="G1442" t="str">
        <f>VLOOKUP(Tabel1[[#This Row],[Gruppe]],Statistikkoder!$A$1:$C$157,2,FALSE)</f>
        <v>    Bil &lt; 1,95 m pensionist                  </v>
      </c>
      <c r="H1442">
        <v>1</v>
      </c>
      <c r="I1442">
        <v>1</v>
      </c>
      <c r="J1442">
        <v>6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2</v>
      </c>
      <c r="N1442" t="str">
        <f>VLOOKUP($F1442,Statistikkoder!$A$2:$C$157,3,FALSE)</f>
        <v>Personbil</v>
      </c>
    </row>
    <row r="1443" spans="1:14" x14ac:dyDescent="0.2">
      <c r="A1443" t="s">
        <v>220</v>
      </c>
      <c r="B1443" s="1">
        <v>0.6875</v>
      </c>
      <c r="C1443" t="s">
        <v>0</v>
      </c>
      <c r="D1443" t="s">
        <v>1</v>
      </c>
      <c r="E1443" t="s">
        <v>192</v>
      </c>
      <c r="F1443">
        <v>730</v>
      </c>
      <c r="G1443" t="str">
        <f>VLOOKUP(Tabel1[[#This Row],[Gruppe]],Statistikkoder!$A$1:$C$157,2,FALSE)</f>
        <v>    Sættervogn 17 m. max 40 tons            </v>
      </c>
      <c r="H1443">
        <v>3</v>
      </c>
      <c r="I1443">
        <v>1</v>
      </c>
      <c r="J1443">
        <v>51</v>
      </c>
      <c r="K1443">
        <f>IF(AND(Tabel1[[#This Row],[Gruppe]]&gt;=610,Tabel1[[#This Row],[Gruppe]]&lt;=765),Tabel1[[#This Row],[Dækmeter]],0)</f>
        <v>51</v>
      </c>
      <c r="L1443">
        <v>0</v>
      </c>
      <c r="M1443" t="s">
        <v>2</v>
      </c>
      <c r="N1443" t="str">
        <f>VLOOKUP($F1443,Statistikkoder!$A$2:$C$157,3,FALSE)</f>
        <v>Sættevogn</v>
      </c>
    </row>
    <row r="1444" spans="1:14" x14ac:dyDescent="0.2">
      <c r="A1444" t="s">
        <v>220</v>
      </c>
      <c r="B1444" s="1">
        <v>0.6875</v>
      </c>
      <c r="C1444" t="s">
        <v>0</v>
      </c>
      <c r="D1444" t="s">
        <v>1</v>
      </c>
      <c r="E1444" t="s">
        <v>192</v>
      </c>
      <c r="F1444">
        <v>945</v>
      </c>
      <c r="G1444" t="str">
        <f>VLOOKUP(Tabel1[[#This Row],[Gruppe]],Statistikkoder!$A$1:$C$157,2,FALSE)</f>
        <v xml:space="preserve">    Pendler Bil &lt; 1,95 m                            </v>
      </c>
      <c r="H1444">
        <v>4</v>
      </c>
      <c r="I1444">
        <v>9</v>
      </c>
      <c r="J1444">
        <v>24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2</v>
      </c>
      <c r="N1444" t="str">
        <f>VLOOKUP($F1444,Statistikkoder!$A$2:$C$157,3,FALSE)</f>
        <v>Personbil</v>
      </c>
    </row>
    <row r="1445" spans="1:14" x14ac:dyDescent="0.2">
      <c r="A1445" t="s">
        <v>220</v>
      </c>
      <c r="B1445" s="1">
        <v>0.6875</v>
      </c>
      <c r="C1445" t="s">
        <v>0</v>
      </c>
      <c r="D1445" t="s">
        <v>1</v>
      </c>
      <c r="E1445" t="s">
        <v>192</v>
      </c>
      <c r="F1445">
        <v>996</v>
      </c>
      <c r="G1445" t="str">
        <f>VLOOKUP(Tabel1[[#This Row],[Gruppe]],Statistikkoder!$A$1:$C$157,2,FALSE)</f>
        <v>    Passager i køretøj                            </v>
      </c>
      <c r="H1445">
        <v>0</v>
      </c>
      <c r="I1445">
        <v>13</v>
      </c>
      <c r="J1445">
        <v>0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2</v>
      </c>
      <c r="N1445" t="str">
        <f>VLOOKUP($F1445,Statistikkoder!$A$2:$C$157,3,FALSE)</f>
        <v>Passager</v>
      </c>
    </row>
    <row r="1446" spans="1:14" x14ac:dyDescent="0.2">
      <c r="A1446" t="s">
        <v>220</v>
      </c>
      <c r="B1446" s="1">
        <v>0.76041666666666663</v>
      </c>
      <c r="C1446" t="s">
        <v>3</v>
      </c>
      <c r="D1446" t="s">
        <v>4</v>
      </c>
      <c r="E1446" t="s">
        <v>192</v>
      </c>
      <c r="F1446">
        <v>10</v>
      </c>
      <c r="G1446" t="str">
        <f>VLOOKUP(Tabel1[[#This Row],[Gruppe]],Statistikkoder!$A$1:$C$157,2,FALSE)</f>
        <v>    Voksen gående                    </v>
      </c>
      <c r="H1446">
        <v>0</v>
      </c>
      <c r="I1446">
        <v>7</v>
      </c>
      <c r="J1446">
        <v>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2</v>
      </c>
      <c r="N1446" t="str">
        <f>VLOOKUP($F1446,Statistikkoder!$A$2:$C$157,3,FALSE)</f>
        <v>Passager</v>
      </c>
    </row>
    <row r="1447" spans="1:14" x14ac:dyDescent="0.2">
      <c r="A1447" t="s">
        <v>220</v>
      </c>
      <c r="B1447" s="1">
        <v>0.76041666666666663</v>
      </c>
      <c r="C1447" t="s">
        <v>3</v>
      </c>
      <c r="D1447" t="s">
        <v>4</v>
      </c>
      <c r="E1447" t="s">
        <v>192</v>
      </c>
      <c r="F1447">
        <v>15</v>
      </c>
      <c r="G1447" t="str">
        <f>VLOOKUP(Tabel1[[#This Row],[Gruppe]],Statistikkoder!$A$1:$C$157,2,FALSE)</f>
        <v>    Voksen gående Pendler            </v>
      </c>
      <c r="H1447">
        <v>0</v>
      </c>
      <c r="I1447">
        <v>4</v>
      </c>
      <c r="J1447">
        <v>0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2</v>
      </c>
      <c r="N1447" t="str">
        <f>VLOOKUP($F1447,Statistikkoder!$A$2:$C$157,3,FALSE)</f>
        <v>Passager</v>
      </c>
    </row>
    <row r="1448" spans="1:14" x14ac:dyDescent="0.2">
      <c r="A1448" t="s">
        <v>220</v>
      </c>
      <c r="B1448" s="1">
        <v>0.76041666666666663</v>
      </c>
      <c r="C1448" t="s">
        <v>3</v>
      </c>
      <c r="D1448" t="s">
        <v>4</v>
      </c>
      <c r="E1448" t="s">
        <v>192</v>
      </c>
      <c r="F1448">
        <v>110</v>
      </c>
      <c r="G1448" t="str">
        <f>VLOOKUP(Tabel1[[#This Row],[Gruppe]],Statistikkoder!$A$1:$C$157,2,FALSE)</f>
        <v>    Bil &lt; 1,95 m                            </v>
      </c>
      <c r="H1448">
        <v>11</v>
      </c>
      <c r="I1448">
        <v>30</v>
      </c>
      <c r="J1448">
        <v>66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2</v>
      </c>
      <c r="N1448" t="str">
        <f>VLOOKUP($F1448,Statistikkoder!$A$2:$C$157,3,FALSE)</f>
        <v>Personbil</v>
      </c>
    </row>
    <row r="1449" spans="1:14" x14ac:dyDescent="0.2">
      <c r="A1449" t="s">
        <v>220</v>
      </c>
      <c r="B1449" s="1">
        <v>0.76041666666666663</v>
      </c>
      <c r="C1449" t="s">
        <v>3</v>
      </c>
      <c r="D1449" t="s">
        <v>4</v>
      </c>
      <c r="E1449" t="s">
        <v>192</v>
      </c>
      <c r="F1449">
        <v>115</v>
      </c>
      <c r="G1449" t="str">
        <f>VLOOKUP(Tabel1[[#This Row],[Gruppe]],Statistikkoder!$A$1:$C$157,2,FALSE)</f>
        <v>    Bil &lt; 1,95 m med anhænger                </v>
      </c>
      <c r="H1449">
        <v>1</v>
      </c>
      <c r="I1449">
        <v>2</v>
      </c>
      <c r="J1449">
        <v>6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2</v>
      </c>
      <c r="N1449" t="str">
        <f>VLOOKUP($F1449,Statistikkoder!$A$2:$C$157,3,FALSE)</f>
        <v>Personbil</v>
      </c>
    </row>
    <row r="1450" spans="1:14" x14ac:dyDescent="0.2">
      <c r="A1450" t="s">
        <v>220</v>
      </c>
      <c r="B1450" s="1">
        <v>0.76041666666666663</v>
      </c>
      <c r="C1450" t="s">
        <v>3</v>
      </c>
      <c r="D1450" t="s">
        <v>4</v>
      </c>
      <c r="E1450" t="s">
        <v>192</v>
      </c>
      <c r="F1450">
        <v>120</v>
      </c>
      <c r="G1450" t="str">
        <f>VLOOKUP(Tabel1[[#This Row],[Gruppe]],Statistikkoder!$A$1:$C$157,2,FALSE)</f>
        <v>    Bil &gt; 1,95 m                            </v>
      </c>
      <c r="H1450">
        <v>1</v>
      </c>
      <c r="I1450">
        <v>8</v>
      </c>
      <c r="J1450">
        <v>6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2</v>
      </c>
      <c r="N1450" t="str">
        <f>VLOOKUP($F1450,Statistikkoder!$A$2:$C$157,3,FALSE)</f>
        <v>Personbil</v>
      </c>
    </row>
    <row r="1451" spans="1:14" x14ac:dyDescent="0.2">
      <c r="A1451" t="s">
        <v>220</v>
      </c>
      <c r="B1451" s="1">
        <v>0.76041666666666663</v>
      </c>
      <c r="C1451" t="s">
        <v>3</v>
      </c>
      <c r="D1451" t="s">
        <v>4</v>
      </c>
      <c r="E1451" t="s">
        <v>192</v>
      </c>
      <c r="F1451">
        <v>130</v>
      </c>
      <c r="G1451" t="str">
        <f>VLOOKUP(Tabel1[[#This Row],[Gruppe]],Statistikkoder!$A$1:$C$157,2,FALSE)</f>
        <v>    Bil &lt; 1,95 m pensionist                  </v>
      </c>
      <c r="H1451">
        <v>3</v>
      </c>
      <c r="I1451">
        <v>5</v>
      </c>
      <c r="J1451">
        <v>18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2</v>
      </c>
      <c r="N1451" t="str">
        <f>VLOOKUP($F1451,Statistikkoder!$A$2:$C$157,3,FALSE)</f>
        <v>Personbil</v>
      </c>
    </row>
    <row r="1452" spans="1:14" x14ac:dyDescent="0.2">
      <c r="A1452" t="s">
        <v>220</v>
      </c>
      <c r="B1452" s="1">
        <v>0.76041666666666663</v>
      </c>
      <c r="C1452" t="s">
        <v>3</v>
      </c>
      <c r="D1452" t="s">
        <v>4</v>
      </c>
      <c r="E1452" t="s">
        <v>192</v>
      </c>
      <c r="F1452">
        <v>945</v>
      </c>
      <c r="G1452" t="str">
        <f>VLOOKUP(Tabel1[[#This Row],[Gruppe]],Statistikkoder!$A$1:$C$157,2,FALSE)</f>
        <v xml:space="preserve">    Pendler Bil &lt; 1,95 m                            </v>
      </c>
      <c r="H1452">
        <v>22</v>
      </c>
      <c r="I1452">
        <v>43</v>
      </c>
      <c r="J1452">
        <v>132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2</v>
      </c>
      <c r="N1452" t="str">
        <f>VLOOKUP($F1452,Statistikkoder!$A$2:$C$157,3,FALSE)</f>
        <v>Personbil</v>
      </c>
    </row>
    <row r="1453" spans="1:14" x14ac:dyDescent="0.2">
      <c r="A1453" t="s">
        <v>220</v>
      </c>
      <c r="B1453" s="1">
        <v>0.76041666666666663</v>
      </c>
      <c r="C1453" t="s">
        <v>3</v>
      </c>
      <c r="D1453" t="s">
        <v>4</v>
      </c>
      <c r="E1453" t="s">
        <v>192</v>
      </c>
      <c r="F1453">
        <v>950</v>
      </c>
      <c r="G1453" t="str">
        <f>VLOOKUP(Tabel1[[#This Row],[Gruppe]],Statistikkoder!$A$1:$C$157,2,FALSE)</f>
        <v>    Pendler Bil &gt; 1,95 m                            </v>
      </c>
      <c r="H1453">
        <v>1</v>
      </c>
      <c r="I1453">
        <v>2</v>
      </c>
      <c r="J1453">
        <v>6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2</v>
      </c>
      <c r="N1453" t="str">
        <f>VLOOKUP($F1453,Statistikkoder!$A$2:$C$157,3,FALSE)</f>
        <v>Personbil</v>
      </c>
    </row>
    <row r="1454" spans="1:14" x14ac:dyDescent="0.2">
      <c r="A1454" t="s">
        <v>220</v>
      </c>
      <c r="B1454" s="1">
        <v>0.76041666666666663</v>
      </c>
      <c r="C1454" t="s">
        <v>3</v>
      </c>
      <c r="D1454" t="s">
        <v>4</v>
      </c>
      <c r="E1454" t="s">
        <v>192</v>
      </c>
      <c r="F1454">
        <v>955</v>
      </c>
      <c r="G1454" t="str">
        <f>VLOOKUP(Tabel1[[#This Row],[Gruppe]],Statistikkoder!$A$1:$C$157,2,FALSE)</f>
        <v>    Pendler Bil m/anh. &lt; 1,95 m              </v>
      </c>
      <c r="H1454">
        <v>1</v>
      </c>
      <c r="I1454">
        <v>4</v>
      </c>
      <c r="J1454">
        <v>6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2</v>
      </c>
      <c r="N1454" t="str">
        <f>VLOOKUP($F1454,Statistikkoder!$A$2:$C$157,3,FALSE)</f>
        <v>Personbil</v>
      </c>
    </row>
    <row r="1455" spans="1:14" x14ac:dyDescent="0.2">
      <c r="A1455" t="s">
        <v>220</v>
      </c>
      <c r="B1455" s="1">
        <v>0.76041666666666663</v>
      </c>
      <c r="C1455" t="s">
        <v>3</v>
      </c>
      <c r="D1455" t="s">
        <v>4</v>
      </c>
      <c r="E1455" t="s">
        <v>192</v>
      </c>
      <c r="F1455">
        <v>996</v>
      </c>
      <c r="G1455" t="str">
        <f>VLOOKUP(Tabel1[[#This Row],[Gruppe]],Statistikkoder!$A$1:$C$157,2,FALSE)</f>
        <v>    Passager i køretøj                            </v>
      </c>
      <c r="H1455">
        <v>0</v>
      </c>
      <c r="I1455">
        <v>94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2</v>
      </c>
      <c r="N1455" t="str">
        <f>VLOOKUP($F1455,Statistikkoder!$A$2:$C$157,3,FALSE)</f>
        <v>Passager</v>
      </c>
    </row>
    <row r="1456" spans="1:14" x14ac:dyDescent="0.2">
      <c r="A1456" t="s">
        <v>221</v>
      </c>
      <c r="B1456" s="1">
        <v>0.2986111111111111</v>
      </c>
      <c r="C1456" t="s">
        <v>0</v>
      </c>
      <c r="D1456" t="s">
        <v>1</v>
      </c>
      <c r="E1456" t="s">
        <v>192</v>
      </c>
      <c r="F1456">
        <v>10</v>
      </c>
      <c r="G1456" t="str">
        <f>VLOOKUP(Tabel1[[#This Row],[Gruppe]],Statistikkoder!$A$1:$C$157,2,FALSE)</f>
        <v>    Voksen gående                    </v>
      </c>
      <c r="H1456">
        <v>0</v>
      </c>
      <c r="I1456">
        <v>7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2</v>
      </c>
      <c r="N1456" t="str">
        <f>VLOOKUP($F1456,Statistikkoder!$A$2:$C$157,3,FALSE)</f>
        <v>Passager</v>
      </c>
    </row>
    <row r="1457" spans="1:14" x14ac:dyDescent="0.2">
      <c r="A1457" t="s">
        <v>221</v>
      </c>
      <c r="B1457" s="1">
        <v>0.2986111111111111</v>
      </c>
      <c r="C1457" t="s">
        <v>0</v>
      </c>
      <c r="D1457" t="s">
        <v>1</v>
      </c>
      <c r="E1457" t="s">
        <v>192</v>
      </c>
      <c r="F1457">
        <v>12</v>
      </c>
      <c r="G1457" t="str">
        <f>VLOOKUP(Tabel1[[#This Row],[Gruppe]],Statistikkoder!$A$1:$C$157,2,FALSE)</f>
        <v>    Efterskole                        </v>
      </c>
      <c r="H1457">
        <v>0</v>
      </c>
      <c r="I1457">
        <v>1</v>
      </c>
      <c r="J1457">
        <v>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2</v>
      </c>
      <c r="N1457" t="str">
        <f>VLOOKUP($F1457,Statistikkoder!$A$2:$C$157,3,FALSE)</f>
        <v>Passager</v>
      </c>
    </row>
    <row r="1458" spans="1:14" x14ac:dyDescent="0.2">
      <c r="A1458" t="s">
        <v>221</v>
      </c>
      <c r="B1458" s="1">
        <v>0.2986111111111111</v>
      </c>
      <c r="C1458" t="s">
        <v>0</v>
      </c>
      <c r="D1458" t="s">
        <v>1</v>
      </c>
      <c r="E1458" t="s">
        <v>192</v>
      </c>
      <c r="F1458">
        <v>40</v>
      </c>
      <c r="G1458" t="str">
        <f>VLOOKUP(Tabel1[[#This Row],[Gruppe]],Statistikkoder!$A$1:$C$157,2,FALSE)</f>
        <v>    Pensionist gående                </v>
      </c>
      <c r="H1458">
        <v>0</v>
      </c>
      <c r="I1458">
        <v>1</v>
      </c>
      <c r="J1458">
        <v>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2</v>
      </c>
      <c r="N1458" t="str">
        <f>VLOOKUP($F1458,Statistikkoder!$A$2:$C$157,3,FALSE)</f>
        <v>Passager</v>
      </c>
    </row>
    <row r="1459" spans="1:14" x14ac:dyDescent="0.2">
      <c r="A1459" t="s">
        <v>221</v>
      </c>
      <c r="B1459" s="1">
        <v>0.2986111111111111</v>
      </c>
      <c r="C1459" t="s">
        <v>0</v>
      </c>
      <c r="D1459" t="s">
        <v>1</v>
      </c>
      <c r="E1459" t="s">
        <v>192</v>
      </c>
      <c r="F1459">
        <v>110</v>
      </c>
      <c r="G1459" t="str">
        <f>VLOOKUP(Tabel1[[#This Row],[Gruppe]],Statistikkoder!$A$1:$C$157,2,FALSE)</f>
        <v>    Bil &lt; 1,95 m                            </v>
      </c>
      <c r="H1459">
        <v>6</v>
      </c>
      <c r="I1459">
        <v>9</v>
      </c>
      <c r="J1459">
        <v>36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2</v>
      </c>
      <c r="N1459" t="str">
        <f>VLOOKUP($F1459,Statistikkoder!$A$2:$C$157,3,FALSE)</f>
        <v>Personbil</v>
      </c>
    </row>
    <row r="1460" spans="1:14" x14ac:dyDescent="0.2">
      <c r="A1460" t="s">
        <v>221</v>
      </c>
      <c r="B1460" s="1">
        <v>0.2986111111111111</v>
      </c>
      <c r="C1460" t="s">
        <v>0</v>
      </c>
      <c r="D1460" t="s">
        <v>1</v>
      </c>
      <c r="E1460" t="s">
        <v>192</v>
      </c>
      <c r="F1460">
        <v>130</v>
      </c>
      <c r="G1460" t="str">
        <f>VLOOKUP(Tabel1[[#This Row],[Gruppe]],Statistikkoder!$A$1:$C$157,2,FALSE)</f>
        <v>    Bil &lt; 1,95 m pensionist                  </v>
      </c>
      <c r="H1460">
        <v>7</v>
      </c>
      <c r="I1460">
        <v>12</v>
      </c>
      <c r="J1460">
        <v>42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2</v>
      </c>
      <c r="N1460" t="str">
        <f>VLOOKUP($F1460,Statistikkoder!$A$2:$C$157,3,FALSE)</f>
        <v>Personbil</v>
      </c>
    </row>
    <row r="1461" spans="1:14" x14ac:dyDescent="0.2">
      <c r="A1461" t="s">
        <v>221</v>
      </c>
      <c r="B1461" s="1">
        <v>0.2986111111111111</v>
      </c>
      <c r="C1461" t="s">
        <v>0</v>
      </c>
      <c r="D1461" t="s">
        <v>1</v>
      </c>
      <c r="E1461" t="s">
        <v>192</v>
      </c>
      <c r="F1461">
        <v>945</v>
      </c>
      <c r="G1461" t="str">
        <f>VLOOKUP(Tabel1[[#This Row],[Gruppe]],Statistikkoder!$A$1:$C$157,2,FALSE)</f>
        <v xml:space="preserve">    Pendler Bil &lt; 1,95 m                            </v>
      </c>
      <c r="H1461">
        <v>5</v>
      </c>
      <c r="I1461">
        <v>10</v>
      </c>
      <c r="J1461">
        <v>30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2</v>
      </c>
      <c r="N1461" t="str">
        <f>VLOOKUP($F1461,Statistikkoder!$A$2:$C$157,3,FALSE)</f>
        <v>Personbil</v>
      </c>
    </row>
    <row r="1462" spans="1:14" x14ac:dyDescent="0.2">
      <c r="A1462" t="s">
        <v>221</v>
      </c>
      <c r="B1462" s="1">
        <v>0.2986111111111111</v>
      </c>
      <c r="C1462" t="s">
        <v>0</v>
      </c>
      <c r="D1462" t="s">
        <v>1</v>
      </c>
      <c r="E1462" t="s">
        <v>192</v>
      </c>
      <c r="F1462">
        <v>996</v>
      </c>
      <c r="G1462" t="str">
        <f>VLOOKUP(Tabel1[[#This Row],[Gruppe]],Statistikkoder!$A$1:$C$157,2,FALSE)</f>
        <v>    Passager i køretøj                            </v>
      </c>
      <c r="H1462">
        <v>0</v>
      </c>
      <c r="I1462">
        <v>31</v>
      </c>
      <c r="J1462">
        <v>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2</v>
      </c>
      <c r="N1462" t="str">
        <f>VLOOKUP($F1462,Statistikkoder!$A$2:$C$157,3,FALSE)</f>
        <v>Passager</v>
      </c>
    </row>
    <row r="1463" spans="1:14" x14ac:dyDescent="0.2">
      <c r="A1463" t="s">
        <v>221</v>
      </c>
      <c r="B1463" s="1">
        <v>0.37152777777777779</v>
      </c>
      <c r="C1463" t="s">
        <v>3</v>
      </c>
      <c r="D1463" t="s">
        <v>4</v>
      </c>
      <c r="E1463" t="s">
        <v>192</v>
      </c>
      <c r="F1463">
        <v>10</v>
      </c>
      <c r="G1463" t="str">
        <f>VLOOKUP(Tabel1[[#This Row],[Gruppe]],Statistikkoder!$A$1:$C$157,2,FALSE)</f>
        <v>    Voksen gående                    </v>
      </c>
      <c r="H1463">
        <v>0</v>
      </c>
      <c r="I1463">
        <v>5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2</v>
      </c>
      <c r="N1463" t="str">
        <f>VLOOKUP($F1463,Statistikkoder!$A$2:$C$157,3,FALSE)</f>
        <v>Passager</v>
      </c>
    </row>
    <row r="1464" spans="1:14" x14ac:dyDescent="0.2">
      <c r="A1464" t="s">
        <v>221</v>
      </c>
      <c r="B1464" s="1">
        <v>0.37152777777777779</v>
      </c>
      <c r="C1464" t="s">
        <v>3</v>
      </c>
      <c r="D1464" t="s">
        <v>4</v>
      </c>
      <c r="E1464" t="s">
        <v>192</v>
      </c>
      <c r="F1464">
        <v>110</v>
      </c>
      <c r="G1464" t="str">
        <f>VLOOKUP(Tabel1[[#This Row],[Gruppe]],Statistikkoder!$A$1:$C$157,2,FALSE)</f>
        <v>    Bil &lt; 1,95 m                            </v>
      </c>
      <c r="H1464">
        <v>17</v>
      </c>
      <c r="I1464">
        <v>50</v>
      </c>
      <c r="J1464">
        <v>102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2</v>
      </c>
      <c r="N1464" t="str">
        <f>VLOOKUP($F1464,Statistikkoder!$A$2:$C$157,3,FALSE)</f>
        <v>Personbil</v>
      </c>
    </row>
    <row r="1465" spans="1:14" x14ac:dyDescent="0.2">
      <c r="A1465" t="s">
        <v>221</v>
      </c>
      <c r="B1465" s="1">
        <v>0.37152777777777779</v>
      </c>
      <c r="C1465" t="s">
        <v>3</v>
      </c>
      <c r="D1465" t="s">
        <v>4</v>
      </c>
      <c r="E1465" t="s">
        <v>192</v>
      </c>
      <c r="F1465">
        <v>120</v>
      </c>
      <c r="G1465" t="str">
        <f>VLOOKUP(Tabel1[[#This Row],[Gruppe]],Statistikkoder!$A$1:$C$157,2,FALSE)</f>
        <v>    Bil &gt; 1,95 m                            </v>
      </c>
      <c r="H1465">
        <v>1</v>
      </c>
      <c r="I1465">
        <v>1</v>
      </c>
      <c r="J1465">
        <v>6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2</v>
      </c>
      <c r="N1465" t="str">
        <f>VLOOKUP($F1465,Statistikkoder!$A$2:$C$157,3,FALSE)</f>
        <v>Personbil</v>
      </c>
    </row>
    <row r="1466" spans="1:14" x14ac:dyDescent="0.2">
      <c r="A1466" t="s">
        <v>221</v>
      </c>
      <c r="B1466" s="1">
        <v>0.37152777777777779</v>
      </c>
      <c r="C1466" t="s">
        <v>3</v>
      </c>
      <c r="D1466" t="s">
        <v>4</v>
      </c>
      <c r="E1466" t="s">
        <v>192</v>
      </c>
      <c r="F1466">
        <v>130</v>
      </c>
      <c r="G1466" t="str">
        <f>VLOOKUP(Tabel1[[#This Row],[Gruppe]],Statistikkoder!$A$1:$C$157,2,FALSE)</f>
        <v>    Bil &lt; 1,95 m pensionist                  </v>
      </c>
      <c r="H1466">
        <v>2</v>
      </c>
      <c r="I1466">
        <v>4</v>
      </c>
      <c r="J1466">
        <v>12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2</v>
      </c>
      <c r="N1466" t="str">
        <f>VLOOKUP($F1466,Statistikkoder!$A$2:$C$157,3,FALSE)</f>
        <v>Personbil</v>
      </c>
    </row>
    <row r="1467" spans="1:14" x14ac:dyDescent="0.2">
      <c r="A1467" t="s">
        <v>221</v>
      </c>
      <c r="B1467" s="1">
        <v>0.37152777777777779</v>
      </c>
      <c r="C1467" t="s">
        <v>3</v>
      </c>
      <c r="D1467" t="s">
        <v>4</v>
      </c>
      <c r="E1467" t="s">
        <v>192</v>
      </c>
      <c r="F1467">
        <v>945</v>
      </c>
      <c r="G1467" t="str">
        <f>VLOOKUP(Tabel1[[#This Row],[Gruppe]],Statistikkoder!$A$1:$C$157,2,FALSE)</f>
        <v xml:space="preserve">    Pendler Bil &lt; 1,95 m                            </v>
      </c>
      <c r="H1467">
        <v>3</v>
      </c>
      <c r="I1467">
        <v>6</v>
      </c>
      <c r="J1467">
        <v>18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2</v>
      </c>
      <c r="N1467" t="str">
        <f>VLOOKUP($F1467,Statistikkoder!$A$2:$C$157,3,FALSE)</f>
        <v>Personbil</v>
      </c>
    </row>
    <row r="1468" spans="1:14" x14ac:dyDescent="0.2">
      <c r="A1468" t="s">
        <v>221</v>
      </c>
      <c r="B1468" s="1">
        <v>0.37152777777777779</v>
      </c>
      <c r="C1468" t="s">
        <v>3</v>
      </c>
      <c r="D1468" t="s">
        <v>4</v>
      </c>
      <c r="E1468" t="s">
        <v>192</v>
      </c>
      <c r="F1468">
        <v>996</v>
      </c>
      <c r="G1468" t="str">
        <f>VLOOKUP(Tabel1[[#This Row],[Gruppe]],Statistikkoder!$A$1:$C$157,2,FALSE)</f>
        <v>    Passager i køretøj                            </v>
      </c>
      <c r="H1468">
        <v>0</v>
      </c>
      <c r="I1468">
        <v>61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2</v>
      </c>
      <c r="N1468" t="str">
        <f>VLOOKUP($F1468,Statistikkoder!$A$2:$C$157,3,FALSE)</f>
        <v>Passager</v>
      </c>
    </row>
    <row r="1469" spans="1:14" x14ac:dyDescent="0.2">
      <c r="A1469" t="s">
        <v>221</v>
      </c>
      <c r="B1469" s="1">
        <v>0.44444444444444442</v>
      </c>
      <c r="C1469" t="s">
        <v>0</v>
      </c>
      <c r="D1469" t="s">
        <v>1</v>
      </c>
      <c r="E1469" t="s">
        <v>192</v>
      </c>
      <c r="F1469">
        <v>10</v>
      </c>
      <c r="G1469" t="str">
        <f>VLOOKUP(Tabel1[[#This Row],[Gruppe]],Statistikkoder!$A$1:$C$157,2,FALSE)</f>
        <v>    Voksen gående                    </v>
      </c>
      <c r="H1469">
        <v>0</v>
      </c>
      <c r="I1469">
        <v>5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2</v>
      </c>
      <c r="N1469" t="str">
        <f>VLOOKUP($F1469,Statistikkoder!$A$2:$C$157,3,FALSE)</f>
        <v>Passager</v>
      </c>
    </row>
    <row r="1470" spans="1:14" x14ac:dyDescent="0.2">
      <c r="A1470" t="s">
        <v>221</v>
      </c>
      <c r="B1470" s="1">
        <v>0.44444444444444442</v>
      </c>
      <c r="C1470" t="s">
        <v>0</v>
      </c>
      <c r="D1470" t="s">
        <v>1</v>
      </c>
      <c r="E1470" t="s">
        <v>192</v>
      </c>
      <c r="F1470">
        <v>25</v>
      </c>
      <c r="G1470" t="str">
        <f>VLOOKUP(Tabel1[[#This Row],[Gruppe]],Statistikkoder!$A$1:$C$157,2,FALSE)</f>
        <v>    Barn 4-15 år gående              </v>
      </c>
      <c r="H1470">
        <v>0</v>
      </c>
      <c r="I1470">
        <v>1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2</v>
      </c>
      <c r="N1470" t="str">
        <f>VLOOKUP($F1470,Statistikkoder!$A$2:$C$157,3,FALSE)</f>
        <v>Passager</v>
      </c>
    </row>
    <row r="1471" spans="1:14" x14ac:dyDescent="0.2">
      <c r="A1471" t="s">
        <v>221</v>
      </c>
      <c r="B1471" s="1">
        <v>0.44444444444444442</v>
      </c>
      <c r="C1471" t="s">
        <v>0</v>
      </c>
      <c r="D1471" t="s">
        <v>1</v>
      </c>
      <c r="E1471" t="s">
        <v>192</v>
      </c>
      <c r="F1471">
        <v>40</v>
      </c>
      <c r="G1471" t="str">
        <f>VLOOKUP(Tabel1[[#This Row],[Gruppe]],Statistikkoder!$A$1:$C$157,2,FALSE)</f>
        <v>    Pensionist gående                </v>
      </c>
      <c r="H1471">
        <v>0</v>
      </c>
      <c r="I1471">
        <v>2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2</v>
      </c>
      <c r="N1471" t="str">
        <f>VLOOKUP($F1471,Statistikkoder!$A$2:$C$157,3,FALSE)</f>
        <v>Passager</v>
      </c>
    </row>
    <row r="1472" spans="1:14" x14ac:dyDescent="0.2">
      <c r="A1472" t="s">
        <v>221</v>
      </c>
      <c r="B1472" s="1">
        <v>0.44444444444444442</v>
      </c>
      <c r="C1472" t="s">
        <v>0</v>
      </c>
      <c r="D1472" t="s">
        <v>1</v>
      </c>
      <c r="E1472" t="s">
        <v>192</v>
      </c>
      <c r="F1472">
        <v>110</v>
      </c>
      <c r="G1472" t="str">
        <f>VLOOKUP(Tabel1[[#This Row],[Gruppe]],Statistikkoder!$A$1:$C$157,2,FALSE)</f>
        <v>    Bil &lt; 1,95 m                            </v>
      </c>
      <c r="H1472">
        <v>8</v>
      </c>
      <c r="I1472">
        <v>13</v>
      </c>
      <c r="J1472">
        <v>48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2</v>
      </c>
      <c r="N1472" t="str">
        <f>VLOOKUP($F1472,Statistikkoder!$A$2:$C$157,3,FALSE)</f>
        <v>Personbil</v>
      </c>
    </row>
    <row r="1473" spans="1:14" x14ac:dyDescent="0.2">
      <c r="A1473" t="s">
        <v>221</v>
      </c>
      <c r="B1473" s="1">
        <v>0.44444444444444442</v>
      </c>
      <c r="C1473" t="s">
        <v>0</v>
      </c>
      <c r="D1473" t="s">
        <v>1</v>
      </c>
      <c r="E1473" t="s">
        <v>192</v>
      </c>
      <c r="F1473">
        <v>130</v>
      </c>
      <c r="G1473" t="str">
        <f>VLOOKUP(Tabel1[[#This Row],[Gruppe]],Statistikkoder!$A$1:$C$157,2,FALSE)</f>
        <v>    Bil &lt; 1,95 m pensionist                  </v>
      </c>
      <c r="H1473">
        <v>1</v>
      </c>
      <c r="I1473">
        <v>1</v>
      </c>
      <c r="J1473">
        <v>6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2</v>
      </c>
      <c r="N1473" t="str">
        <f>VLOOKUP($F1473,Statistikkoder!$A$2:$C$157,3,FALSE)</f>
        <v>Personbil</v>
      </c>
    </row>
    <row r="1474" spans="1:14" x14ac:dyDescent="0.2">
      <c r="A1474" t="s">
        <v>221</v>
      </c>
      <c r="B1474" s="1">
        <v>0.44444444444444442</v>
      </c>
      <c r="C1474" t="s">
        <v>0</v>
      </c>
      <c r="D1474" t="s">
        <v>1</v>
      </c>
      <c r="E1474" t="s">
        <v>192</v>
      </c>
      <c r="F1474">
        <v>945</v>
      </c>
      <c r="G1474" t="str">
        <f>VLOOKUP(Tabel1[[#This Row],[Gruppe]],Statistikkoder!$A$1:$C$157,2,FALSE)</f>
        <v xml:space="preserve">    Pendler Bil &lt; 1,95 m                            </v>
      </c>
      <c r="H1474">
        <v>11</v>
      </c>
      <c r="I1474">
        <v>17</v>
      </c>
      <c r="J1474">
        <v>66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2</v>
      </c>
      <c r="N1474" t="str">
        <f>VLOOKUP($F1474,Statistikkoder!$A$2:$C$157,3,FALSE)</f>
        <v>Personbil</v>
      </c>
    </row>
    <row r="1475" spans="1:14" x14ac:dyDescent="0.2">
      <c r="A1475" t="s">
        <v>221</v>
      </c>
      <c r="B1475" s="1">
        <v>0.44444444444444442</v>
      </c>
      <c r="C1475" t="s">
        <v>0</v>
      </c>
      <c r="D1475" t="s">
        <v>1</v>
      </c>
      <c r="E1475" t="s">
        <v>192</v>
      </c>
      <c r="F1475">
        <v>996</v>
      </c>
      <c r="G1475" t="str">
        <f>VLOOKUP(Tabel1[[#This Row],[Gruppe]],Statistikkoder!$A$1:$C$157,2,FALSE)</f>
        <v>    Passager i køretøj                            </v>
      </c>
      <c r="H1475">
        <v>0</v>
      </c>
      <c r="I1475">
        <v>31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2</v>
      </c>
      <c r="N1475" t="str">
        <f>VLOOKUP($F1475,Statistikkoder!$A$2:$C$157,3,FALSE)</f>
        <v>Passager</v>
      </c>
    </row>
    <row r="1476" spans="1:14" x14ac:dyDescent="0.2">
      <c r="A1476" t="s">
        <v>221</v>
      </c>
      <c r="B1476" s="1">
        <v>0.51736111111111116</v>
      </c>
      <c r="C1476" t="s">
        <v>3</v>
      </c>
      <c r="D1476" t="s">
        <v>4</v>
      </c>
      <c r="E1476" t="s">
        <v>192</v>
      </c>
      <c r="F1476">
        <v>10</v>
      </c>
      <c r="G1476" t="str">
        <f>VLOOKUP(Tabel1[[#This Row],[Gruppe]],Statistikkoder!$A$1:$C$157,2,FALSE)</f>
        <v>    Voksen gående                    </v>
      </c>
      <c r="H1476">
        <v>0</v>
      </c>
      <c r="I1476">
        <v>12</v>
      </c>
      <c r="J1476">
        <v>0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2</v>
      </c>
      <c r="N1476" t="str">
        <f>VLOOKUP($F1476,Statistikkoder!$A$2:$C$157,3,FALSE)</f>
        <v>Passager</v>
      </c>
    </row>
    <row r="1477" spans="1:14" x14ac:dyDescent="0.2">
      <c r="A1477" t="s">
        <v>221</v>
      </c>
      <c r="B1477" s="1">
        <v>0.51736111111111116</v>
      </c>
      <c r="C1477" t="s">
        <v>3</v>
      </c>
      <c r="D1477" t="s">
        <v>4</v>
      </c>
      <c r="E1477" t="s">
        <v>192</v>
      </c>
      <c r="F1477">
        <v>40</v>
      </c>
      <c r="G1477" t="str">
        <f>VLOOKUP(Tabel1[[#This Row],[Gruppe]],Statistikkoder!$A$1:$C$157,2,FALSE)</f>
        <v>    Pensionist gående                </v>
      </c>
      <c r="H1477">
        <v>0</v>
      </c>
      <c r="I1477">
        <v>2</v>
      </c>
      <c r="J1477">
        <v>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2</v>
      </c>
      <c r="N1477" t="str">
        <f>VLOOKUP($F1477,Statistikkoder!$A$2:$C$157,3,FALSE)</f>
        <v>Passager</v>
      </c>
    </row>
    <row r="1478" spans="1:14" x14ac:dyDescent="0.2">
      <c r="A1478" t="s">
        <v>221</v>
      </c>
      <c r="B1478" s="1">
        <v>0.51736111111111116</v>
      </c>
      <c r="C1478" t="s">
        <v>3</v>
      </c>
      <c r="D1478" t="s">
        <v>4</v>
      </c>
      <c r="E1478" t="s">
        <v>192</v>
      </c>
      <c r="F1478">
        <v>110</v>
      </c>
      <c r="G1478" t="str">
        <f>VLOOKUP(Tabel1[[#This Row],[Gruppe]],Statistikkoder!$A$1:$C$157,2,FALSE)</f>
        <v>    Bil &lt; 1,95 m                            </v>
      </c>
      <c r="H1478">
        <v>6</v>
      </c>
      <c r="I1478">
        <v>12</v>
      </c>
      <c r="J1478">
        <v>36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2</v>
      </c>
      <c r="N1478" t="str">
        <f>VLOOKUP($F1478,Statistikkoder!$A$2:$C$157,3,FALSE)</f>
        <v>Personbil</v>
      </c>
    </row>
    <row r="1479" spans="1:14" x14ac:dyDescent="0.2">
      <c r="A1479" t="s">
        <v>221</v>
      </c>
      <c r="B1479" s="1">
        <v>0.51736111111111116</v>
      </c>
      <c r="C1479" t="s">
        <v>3</v>
      </c>
      <c r="D1479" t="s">
        <v>4</v>
      </c>
      <c r="E1479" t="s">
        <v>192</v>
      </c>
      <c r="F1479">
        <v>130</v>
      </c>
      <c r="G1479" t="str">
        <f>VLOOKUP(Tabel1[[#This Row],[Gruppe]],Statistikkoder!$A$1:$C$157,2,FALSE)</f>
        <v>    Bil &lt; 1,95 m pensionist                  </v>
      </c>
      <c r="H1479">
        <v>4</v>
      </c>
      <c r="I1479">
        <v>7</v>
      </c>
      <c r="J1479">
        <v>24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2</v>
      </c>
      <c r="N1479" t="str">
        <f>VLOOKUP($F1479,Statistikkoder!$A$2:$C$157,3,FALSE)</f>
        <v>Personbil</v>
      </c>
    </row>
    <row r="1480" spans="1:14" x14ac:dyDescent="0.2">
      <c r="A1480" t="s">
        <v>221</v>
      </c>
      <c r="B1480" s="1">
        <v>0.51736111111111116</v>
      </c>
      <c r="C1480" t="s">
        <v>3</v>
      </c>
      <c r="D1480" t="s">
        <v>4</v>
      </c>
      <c r="E1480" t="s">
        <v>192</v>
      </c>
      <c r="F1480">
        <v>510</v>
      </c>
      <c r="G1480" t="str">
        <f>VLOOKUP(Tabel1[[#This Row],[Gruppe]],Statistikkoder!$A$1:$C$157,2,FALSE)</f>
        <v>    Cykel Voksen                            </v>
      </c>
      <c r="H1480">
        <v>1</v>
      </c>
      <c r="I1480">
        <v>0</v>
      </c>
      <c r="J1480">
        <v>1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2</v>
      </c>
      <c r="N1480" t="str">
        <f>VLOOKUP($F1480,Statistikkoder!$A$2:$C$157,3,FALSE)</f>
        <v>Cykel</v>
      </c>
    </row>
    <row r="1481" spans="1:14" x14ac:dyDescent="0.2">
      <c r="A1481" t="s">
        <v>221</v>
      </c>
      <c r="B1481" s="1">
        <v>0.51736111111111116</v>
      </c>
      <c r="C1481" t="s">
        <v>3</v>
      </c>
      <c r="D1481" t="s">
        <v>4</v>
      </c>
      <c r="E1481" t="s">
        <v>192</v>
      </c>
      <c r="F1481">
        <v>945</v>
      </c>
      <c r="G1481" t="str">
        <f>VLOOKUP(Tabel1[[#This Row],[Gruppe]],Statistikkoder!$A$1:$C$157,2,FALSE)</f>
        <v xml:space="preserve">    Pendler Bil &lt; 1,95 m                            </v>
      </c>
      <c r="H1481">
        <v>8</v>
      </c>
      <c r="I1481">
        <v>13</v>
      </c>
      <c r="J1481">
        <v>48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2</v>
      </c>
      <c r="N1481" t="str">
        <f>VLOOKUP($F1481,Statistikkoder!$A$2:$C$157,3,FALSE)</f>
        <v>Personbil</v>
      </c>
    </row>
    <row r="1482" spans="1:14" x14ac:dyDescent="0.2">
      <c r="A1482" t="s">
        <v>221</v>
      </c>
      <c r="B1482" s="1">
        <v>0.51736111111111116</v>
      </c>
      <c r="C1482" t="s">
        <v>3</v>
      </c>
      <c r="D1482" t="s">
        <v>4</v>
      </c>
      <c r="E1482" t="s">
        <v>192</v>
      </c>
      <c r="F1482">
        <v>996</v>
      </c>
      <c r="G1482" t="str">
        <f>VLOOKUP(Tabel1[[#This Row],[Gruppe]],Statistikkoder!$A$1:$C$157,2,FALSE)</f>
        <v>    Passager i køretøj                            </v>
      </c>
      <c r="H1482">
        <v>0</v>
      </c>
      <c r="I1482">
        <v>32</v>
      </c>
      <c r="J1482">
        <v>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2</v>
      </c>
      <c r="N1482" t="str">
        <f>VLOOKUP($F1482,Statistikkoder!$A$2:$C$157,3,FALSE)</f>
        <v>Passager</v>
      </c>
    </row>
    <row r="1483" spans="1:14" x14ac:dyDescent="0.2">
      <c r="A1483" t="s">
        <v>221</v>
      </c>
      <c r="B1483" s="1">
        <v>0.6875</v>
      </c>
      <c r="C1483" t="s">
        <v>0</v>
      </c>
      <c r="D1483" t="s">
        <v>1</v>
      </c>
      <c r="E1483" t="s">
        <v>192</v>
      </c>
      <c r="F1483">
        <v>10</v>
      </c>
      <c r="G1483" t="str">
        <f>VLOOKUP(Tabel1[[#This Row],[Gruppe]],Statistikkoder!$A$1:$C$157,2,FALSE)</f>
        <v>    Voksen gående                    </v>
      </c>
      <c r="H1483">
        <v>0</v>
      </c>
      <c r="I1483">
        <v>2</v>
      </c>
      <c r="J1483">
        <v>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2</v>
      </c>
      <c r="N1483" t="str">
        <f>VLOOKUP($F1483,Statistikkoder!$A$2:$C$157,3,FALSE)</f>
        <v>Passager</v>
      </c>
    </row>
    <row r="1484" spans="1:14" x14ac:dyDescent="0.2">
      <c r="A1484" t="s">
        <v>221</v>
      </c>
      <c r="B1484" s="1">
        <v>0.6875</v>
      </c>
      <c r="C1484" t="s">
        <v>0</v>
      </c>
      <c r="D1484" t="s">
        <v>1</v>
      </c>
      <c r="E1484" t="s">
        <v>192</v>
      </c>
      <c r="F1484">
        <v>15</v>
      </c>
      <c r="G1484" t="str">
        <f>VLOOKUP(Tabel1[[#This Row],[Gruppe]],Statistikkoder!$A$1:$C$157,2,FALSE)</f>
        <v>    Voksen gående Pendler            </v>
      </c>
      <c r="H1484">
        <v>0</v>
      </c>
      <c r="I1484">
        <v>1</v>
      </c>
      <c r="J1484">
        <v>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2</v>
      </c>
      <c r="N1484" t="str">
        <f>VLOOKUP($F1484,Statistikkoder!$A$2:$C$157,3,FALSE)</f>
        <v>Passager</v>
      </c>
    </row>
    <row r="1485" spans="1:14" x14ac:dyDescent="0.2">
      <c r="A1485" t="s">
        <v>221</v>
      </c>
      <c r="B1485" s="1">
        <v>0.6875</v>
      </c>
      <c r="C1485" t="s">
        <v>0</v>
      </c>
      <c r="D1485" t="s">
        <v>1</v>
      </c>
      <c r="E1485" t="s">
        <v>192</v>
      </c>
      <c r="F1485">
        <v>110</v>
      </c>
      <c r="G1485" t="str">
        <f>VLOOKUP(Tabel1[[#This Row],[Gruppe]],Statistikkoder!$A$1:$C$157,2,FALSE)</f>
        <v>    Bil &lt; 1,95 m                            </v>
      </c>
      <c r="H1485">
        <v>11</v>
      </c>
      <c r="I1485">
        <v>32</v>
      </c>
      <c r="J1485">
        <v>66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2</v>
      </c>
      <c r="N1485" t="str">
        <f>VLOOKUP($F1485,Statistikkoder!$A$2:$C$157,3,FALSE)</f>
        <v>Personbil</v>
      </c>
    </row>
    <row r="1486" spans="1:14" x14ac:dyDescent="0.2">
      <c r="A1486" t="s">
        <v>221</v>
      </c>
      <c r="B1486" s="1">
        <v>0.6875</v>
      </c>
      <c r="C1486" t="s">
        <v>0</v>
      </c>
      <c r="D1486" t="s">
        <v>1</v>
      </c>
      <c r="E1486" t="s">
        <v>192</v>
      </c>
      <c r="F1486">
        <v>120</v>
      </c>
      <c r="G1486" t="str">
        <f>VLOOKUP(Tabel1[[#This Row],[Gruppe]],Statistikkoder!$A$1:$C$157,2,FALSE)</f>
        <v>    Bil &gt; 1,95 m                            </v>
      </c>
      <c r="H1486">
        <v>1</v>
      </c>
      <c r="I1486">
        <v>1</v>
      </c>
      <c r="J1486">
        <v>6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2</v>
      </c>
      <c r="N1486" t="str">
        <f>VLOOKUP($F1486,Statistikkoder!$A$2:$C$157,3,FALSE)</f>
        <v>Personbil</v>
      </c>
    </row>
    <row r="1487" spans="1:14" x14ac:dyDescent="0.2">
      <c r="A1487" t="s">
        <v>221</v>
      </c>
      <c r="B1487" s="1">
        <v>0.6875</v>
      </c>
      <c r="C1487" t="s">
        <v>0</v>
      </c>
      <c r="D1487" t="s">
        <v>1</v>
      </c>
      <c r="E1487" t="s">
        <v>192</v>
      </c>
      <c r="F1487">
        <v>130</v>
      </c>
      <c r="G1487" t="str">
        <f>VLOOKUP(Tabel1[[#This Row],[Gruppe]],Statistikkoder!$A$1:$C$157,2,FALSE)</f>
        <v>    Bil &lt; 1,95 m pensionist                  </v>
      </c>
      <c r="H1487">
        <v>1</v>
      </c>
      <c r="I1487">
        <v>1</v>
      </c>
      <c r="J1487">
        <v>6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2</v>
      </c>
      <c r="N1487" t="str">
        <f>VLOOKUP($F1487,Statistikkoder!$A$2:$C$157,3,FALSE)</f>
        <v>Personbil</v>
      </c>
    </row>
    <row r="1488" spans="1:14" x14ac:dyDescent="0.2">
      <c r="A1488" t="s">
        <v>221</v>
      </c>
      <c r="B1488" s="1">
        <v>0.6875</v>
      </c>
      <c r="C1488" t="s">
        <v>0</v>
      </c>
      <c r="D1488" t="s">
        <v>1</v>
      </c>
      <c r="E1488" t="s">
        <v>192</v>
      </c>
      <c r="F1488">
        <v>710</v>
      </c>
      <c r="G1488" t="str">
        <f>VLOOKUP(Tabel1[[#This Row],[Gruppe]],Statistikkoder!$A$1:$C$157,2,FALSE)</f>
        <v>    Forvogn &lt; 10 meter incl. fører          </v>
      </c>
      <c r="H1488">
        <v>1</v>
      </c>
      <c r="I1488">
        <v>0</v>
      </c>
      <c r="J1488">
        <v>10</v>
      </c>
      <c r="K1488">
        <f>IF(AND(Tabel1[[#This Row],[Gruppe]]&gt;=610,Tabel1[[#This Row],[Gruppe]]&lt;=765),Tabel1[[#This Row],[Dækmeter]],0)</f>
        <v>10</v>
      </c>
      <c r="L1488">
        <v>0</v>
      </c>
      <c r="M1488" t="s">
        <v>2</v>
      </c>
      <c r="N1488" t="str">
        <f>VLOOKUP($F1488,Statistikkoder!$A$2:$C$157,3,FALSE)</f>
        <v>Forvogn</v>
      </c>
    </row>
    <row r="1489" spans="1:14" x14ac:dyDescent="0.2">
      <c r="A1489" t="s">
        <v>221</v>
      </c>
      <c r="B1489" s="1">
        <v>0.6875</v>
      </c>
      <c r="C1489" t="s">
        <v>0</v>
      </c>
      <c r="D1489" t="s">
        <v>1</v>
      </c>
      <c r="E1489" t="s">
        <v>192</v>
      </c>
      <c r="F1489">
        <v>730</v>
      </c>
      <c r="G1489" t="str">
        <f>VLOOKUP(Tabel1[[#This Row],[Gruppe]],Statistikkoder!$A$1:$C$157,2,FALSE)</f>
        <v>    Sættervogn 17 m. max 40 tons            </v>
      </c>
      <c r="H1489">
        <v>1</v>
      </c>
      <c r="I1489">
        <v>0</v>
      </c>
      <c r="J1489">
        <v>17</v>
      </c>
      <c r="K1489">
        <f>IF(AND(Tabel1[[#This Row],[Gruppe]]&gt;=610,Tabel1[[#This Row],[Gruppe]]&lt;=765),Tabel1[[#This Row],[Dækmeter]],0)</f>
        <v>17</v>
      </c>
      <c r="L1489">
        <v>0</v>
      </c>
      <c r="M1489" t="s">
        <v>2</v>
      </c>
      <c r="N1489" t="str">
        <f>VLOOKUP($F1489,Statistikkoder!$A$2:$C$157,3,FALSE)</f>
        <v>Sættevogn</v>
      </c>
    </row>
    <row r="1490" spans="1:14" x14ac:dyDescent="0.2">
      <c r="A1490" t="s">
        <v>221</v>
      </c>
      <c r="B1490" s="1">
        <v>0.6875</v>
      </c>
      <c r="C1490" t="s">
        <v>0</v>
      </c>
      <c r="D1490" t="s">
        <v>1</v>
      </c>
      <c r="E1490" t="s">
        <v>192</v>
      </c>
      <c r="F1490">
        <v>945</v>
      </c>
      <c r="G1490" t="str">
        <f>VLOOKUP(Tabel1[[#This Row],[Gruppe]],Statistikkoder!$A$1:$C$157,2,FALSE)</f>
        <v xml:space="preserve">    Pendler Bil &lt; 1,95 m                            </v>
      </c>
      <c r="H1490">
        <v>4</v>
      </c>
      <c r="I1490">
        <v>5</v>
      </c>
      <c r="J1490">
        <v>24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2</v>
      </c>
      <c r="N1490" t="str">
        <f>VLOOKUP($F1490,Statistikkoder!$A$2:$C$157,3,FALSE)</f>
        <v>Personbil</v>
      </c>
    </row>
    <row r="1491" spans="1:14" x14ac:dyDescent="0.2">
      <c r="A1491" t="s">
        <v>221</v>
      </c>
      <c r="B1491" s="1">
        <v>0.6875</v>
      </c>
      <c r="C1491" t="s">
        <v>0</v>
      </c>
      <c r="D1491" t="s">
        <v>1</v>
      </c>
      <c r="E1491" t="s">
        <v>192</v>
      </c>
      <c r="F1491">
        <v>996</v>
      </c>
      <c r="G1491" t="str">
        <f>VLOOKUP(Tabel1[[#This Row],[Gruppe]],Statistikkoder!$A$1:$C$157,2,FALSE)</f>
        <v>    Passager i køretøj                            </v>
      </c>
      <c r="H1491">
        <v>0</v>
      </c>
      <c r="I1491">
        <v>39</v>
      </c>
      <c r="J1491">
        <v>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2</v>
      </c>
      <c r="N1491" t="str">
        <f>VLOOKUP($F1491,Statistikkoder!$A$2:$C$157,3,FALSE)</f>
        <v>Passager</v>
      </c>
    </row>
    <row r="1492" spans="1:14" x14ac:dyDescent="0.2">
      <c r="A1492" t="s">
        <v>221</v>
      </c>
      <c r="B1492" s="1">
        <v>0.76041666666666663</v>
      </c>
      <c r="C1492" t="s">
        <v>3</v>
      </c>
      <c r="D1492" t="s">
        <v>4</v>
      </c>
      <c r="E1492" t="s">
        <v>192</v>
      </c>
      <c r="F1492">
        <v>10</v>
      </c>
      <c r="G1492" t="str">
        <f>VLOOKUP(Tabel1[[#This Row],[Gruppe]],Statistikkoder!$A$1:$C$157,2,FALSE)</f>
        <v>    Voksen gående                    </v>
      </c>
      <c r="H1492">
        <v>0</v>
      </c>
      <c r="I1492">
        <v>2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2</v>
      </c>
      <c r="N1492" t="str">
        <f>VLOOKUP($F1492,Statistikkoder!$A$2:$C$157,3,FALSE)</f>
        <v>Passager</v>
      </c>
    </row>
    <row r="1493" spans="1:14" x14ac:dyDescent="0.2">
      <c r="A1493" t="s">
        <v>221</v>
      </c>
      <c r="B1493" s="1">
        <v>0.76041666666666663</v>
      </c>
      <c r="C1493" t="s">
        <v>3</v>
      </c>
      <c r="D1493" t="s">
        <v>4</v>
      </c>
      <c r="E1493" t="s">
        <v>192</v>
      </c>
      <c r="F1493">
        <v>15</v>
      </c>
      <c r="G1493" t="str">
        <f>VLOOKUP(Tabel1[[#This Row],[Gruppe]],Statistikkoder!$A$1:$C$157,2,FALSE)</f>
        <v>    Voksen gående Pendler            </v>
      </c>
      <c r="H1493">
        <v>0</v>
      </c>
      <c r="I1493">
        <v>1</v>
      </c>
      <c r="J1493">
        <v>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2</v>
      </c>
      <c r="N1493" t="str">
        <f>VLOOKUP($F1493,Statistikkoder!$A$2:$C$157,3,FALSE)</f>
        <v>Passager</v>
      </c>
    </row>
    <row r="1494" spans="1:14" x14ac:dyDescent="0.2">
      <c r="A1494" t="s">
        <v>221</v>
      </c>
      <c r="B1494" s="1">
        <v>0.76041666666666663</v>
      </c>
      <c r="C1494" t="s">
        <v>3</v>
      </c>
      <c r="D1494" t="s">
        <v>4</v>
      </c>
      <c r="E1494" t="s">
        <v>192</v>
      </c>
      <c r="F1494">
        <v>25</v>
      </c>
      <c r="G1494" t="str">
        <f>VLOOKUP(Tabel1[[#This Row],[Gruppe]],Statistikkoder!$A$1:$C$157,2,FALSE)</f>
        <v>    Barn 4-15 år gående              </v>
      </c>
      <c r="H1494">
        <v>0</v>
      </c>
      <c r="I1494">
        <v>2</v>
      </c>
      <c r="J1494">
        <v>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2</v>
      </c>
      <c r="N1494" t="str">
        <f>VLOOKUP($F1494,Statistikkoder!$A$2:$C$157,3,FALSE)</f>
        <v>Passager</v>
      </c>
    </row>
    <row r="1495" spans="1:14" x14ac:dyDescent="0.2">
      <c r="A1495" t="s">
        <v>221</v>
      </c>
      <c r="B1495" s="1">
        <v>0.76041666666666663</v>
      </c>
      <c r="C1495" t="s">
        <v>3</v>
      </c>
      <c r="D1495" t="s">
        <v>4</v>
      </c>
      <c r="E1495" t="s">
        <v>192</v>
      </c>
      <c r="F1495">
        <v>40</v>
      </c>
      <c r="G1495" t="str">
        <f>VLOOKUP(Tabel1[[#This Row],[Gruppe]],Statistikkoder!$A$1:$C$157,2,FALSE)</f>
        <v>    Pensionist gående                </v>
      </c>
      <c r="H1495">
        <v>0</v>
      </c>
      <c r="I1495">
        <v>4</v>
      </c>
      <c r="J1495">
        <v>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2</v>
      </c>
      <c r="N1495" t="str">
        <f>VLOOKUP($F1495,Statistikkoder!$A$2:$C$157,3,FALSE)</f>
        <v>Passager</v>
      </c>
    </row>
    <row r="1496" spans="1:14" x14ac:dyDescent="0.2">
      <c r="A1496" t="s">
        <v>221</v>
      </c>
      <c r="B1496" s="1">
        <v>0.76041666666666663</v>
      </c>
      <c r="C1496" t="s">
        <v>3</v>
      </c>
      <c r="D1496" t="s">
        <v>4</v>
      </c>
      <c r="E1496" t="s">
        <v>192</v>
      </c>
      <c r="F1496">
        <v>110</v>
      </c>
      <c r="G1496" t="str">
        <f>VLOOKUP(Tabel1[[#This Row],[Gruppe]],Statistikkoder!$A$1:$C$157,2,FALSE)</f>
        <v>    Bil &lt; 1,95 m                            </v>
      </c>
      <c r="H1496">
        <v>7</v>
      </c>
      <c r="I1496">
        <v>11</v>
      </c>
      <c r="J1496">
        <v>42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2</v>
      </c>
      <c r="N1496" t="str">
        <f>VLOOKUP($F1496,Statistikkoder!$A$2:$C$157,3,FALSE)</f>
        <v>Personbil</v>
      </c>
    </row>
    <row r="1497" spans="1:14" x14ac:dyDescent="0.2">
      <c r="A1497" t="s">
        <v>221</v>
      </c>
      <c r="B1497" s="1">
        <v>0.76041666666666663</v>
      </c>
      <c r="C1497" t="s">
        <v>3</v>
      </c>
      <c r="D1497" t="s">
        <v>4</v>
      </c>
      <c r="E1497" t="s">
        <v>192</v>
      </c>
      <c r="F1497">
        <v>130</v>
      </c>
      <c r="G1497" t="str">
        <f>VLOOKUP(Tabel1[[#This Row],[Gruppe]],Statistikkoder!$A$1:$C$157,2,FALSE)</f>
        <v>    Bil &lt; 1,95 m pensionist                  </v>
      </c>
      <c r="H1497">
        <v>4</v>
      </c>
      <c r="I1497">
        <v>6</v>
      </c>
      <c r="J1497">
        <v>24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2</v>
      </c>
      <c r="N1497" t="str">
        <f>VLOOKUP($F1497,Statistikkoder!$A$2:$C$157,3,FALSE)</f>
        <v>Personbil</v>
      </c>
    </row>
    <row r="1498" spans="1:14" x14ac:dyDescent="0.2">
      <c r="A1498" t="s">
        <v>221</v>
      </c>
      <c r="B1498" s="1">
        <v>0.76041666666666663</v>
      </c>
      <c r="C1498" t="s">
        <v>3</v>
      </c>
      <c r="D1498" t="s">
        <v>4</v>
      </c>
      <c r="E1498" t="s">
        <v>192</v>
      </c>
      <c r="F1498">
        <v>730</v>
      </c>
      <c r="G1498" t="str">
        <f>VLOOKUP(Tabel1[[#This Row],[Gruppe]],Statistikkoder!$A$1:$C$157,2,FALSE)</f>
        <v>    Sættervogn 17 m. max 40 tons            </v>
      </c>
      <c r="H1498">
        <v>1</v>
      </c>
      <c r="I1498">
        <v>0</v>
      </c>
      <c r="J1498">
        <v>17</v>
      </c>
      <c r="K1498">
        <f>IF(AND(Tabel1[[#This Row],[Gruppe]]&gt;=610,Tabel1[[#This Row],[Gruppe]]&lt;=765),Tabel1[[#This Row],[Dækmeter]],0)</f>
        <v>17</v>
      </c>
      <c r="L1498">
        <v>0</v>
      </c>
      <c r="M1498" t="s">
        <v>2</v>
      </c>
      <c r="N1498" t="str">
        <f>VLOOKUP($F1498,Statistikkoder!$A$2:$C$157,3,FALSE)</f>
        <v>Sættevogn</v>
      </c>
    </row>
    <row r="1499" spans="1:14" x14ac:dyDescent="0.2">
      <c r="A1499" t="s">
        <v>221</v>
      </c>
      <c r="B1499" s="1">
        <v>0.76041666666666663</v>
      </c>
      <c r="C1499" t="s">
        <v>3</v>
      </c>
      <c r="D1499" t="s">
        <v>4</v>
      </c>
      <c r="E1499" t="s">
        <v>192</v>
      </c>
      <c r="F1499">
        <v>945</v>
      </c>
      <c r="G1499" t="str">
        <f>VLOOKUP(Tabel1[[#This Row],[Gruppe]],Statistikkoder!$A$1:$C$157,2,FALSE)</f>
        <v xml:space="preserve">    Pendler Bil &lt; 1,95 m                            </v>
      </c>
      <c r="H1499">
        <v>8</v>
      </c>
      <c r="I1499">
        <v>15</v>
      </c>
      <c r="J1499">
        <v>48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2</v>
      </c>
      <c r="N1499" t="str">
        <f>VLOOKUP($F1499,Statistikkoder!$A$2:$C$157,3,FALSE)</f>
        <v>Personbil</v>
      </c>
    </row>
    <row r="1500" spans="1:14" x14ac:dyDescent="0.2">
      <c r="A1500" t="s">
        <v>221</v>
      </c>
      <c r="B1500" s="1">
        <v>0.76041666666666663</v>
      </c>
      <c r="C1500" t="s">
        <v>3</v>
      </c>
      <c r="D1500" t="s">
        <v>4</v>
      </c>
      <c r="E1500" t="s">
        <v>192</v>
      </c>
      <c r="F1500">
        <v>996</v>
      </c>
      <c r="G1500" t="str">
        <f>VLOOKUP(Tabel1[[#This Row],[Gruppe]],Statistikkoder!$A$1:$C$157,2,FALSE)</f>
        <v>    Passager i køretøj                            </v>
      </c>
      <c r="H1500">
        <v>0</v>
      </c>
      <c r="I1500">
        <v>32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2</v>
      </c>
      <c r="N1500" t="str">
        <f>VLOOKUP($F1500,Statistikkoder!$A$2:$C$157,3,FALSE)</f>
        <v>Passager</v>
      </c>
    </row>
    <row r="1501" spans="1:14" x14ac:dyDescent="0.2">
      <c r="A1501" t="s">
        <v>222</v>
      </c>
      <c r="B1501" s="1">
        <v>0.2986111111111111</v>
      </c>
      <c r="C1501" t="s">
        <v>0</v>
      </c>
      <c r="D1501" t="s">
        <v>1</v>
      </c>
      <c r="E1501" t="s">
        <v>192</v>
      </c>
      <c r="F1501">
        <v>10</v>
      </c>
      <c r="G1501" t="str">
        <f>VLOOKUP(Tabel1[[#This Row],[Gruppe]],Statistikkoder!$A$1:$C$157,2,FALSE)</f>
        <v>    Voksen gående                    </v>
      </c>
      <c r="H1501">
        <v>0</v>
      </c>
      <c r="I1501">
        <v>2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2</v>
      </c>
      <c r="N1501" t="str">
        <f>VLOOKUP($F1501,Statistikkoder!$A$2:$C$157,3,FALSE)</f>
        <v>Passager</v>
      </c>
    </row>
    <row r="1502" spans="1:14" x14ac:dyDescent="0.2">
      <c r="A1502" t="s">
        <v>222</v>
      </c>
      <c r="B1502" s="1">
        <v>0.2986111111111111</v>
      </c>
      <c r="C1502" t="s">
        <v>0</v>
      </c>
      <c r="D1502" t="s">
        <v>1</v>
      </c>
      <c r="E1502" t="s">
        <v>192</v>
      </c>
      <c r="F1502">
        <v>15</v>
      </c>
      <c r="G1502" t="str">
        <f>VLOOKUP(Tabel1[[#This Row],[Gruppe]],Statistikkoder!$A$1:$C$157,2,FALSE)</f>
        <v>    Voksen gående Pendler            </v>
      </c>
      <c r="H1502">
        <v>0</v>
      </c>
      <c r="I1502">
        <v>1</v>
      </c>
      <c r="J1502">
        <v>0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2</v>
      </c>
      <c r="N1502" t="str">
        <f>VLOOKUP($F1502,Statistikkoder!$A$2:$C$157,3,FALSE)</f>
        <v>Passager</v>
      </c>
    </row>
    <row r="1503" spans="1:14" x14ac:dyDescent="0.2">
      <c r="A1503" t="s">
        <v>222</v>
      </c>
      <c r="B1503" s="1">
        <v>0.2986111111111111</v>
      </c>
      <c r="C1503" t="s">
        <v>0</v>
      </c>
      <c r="D1503" t="s">
        <v>1</v>
      </c>
      <c r="E1503" t="s">
        <v>192</v>
      </c>
      <c r="F1503">
        <v>40</v>
      </c>
      <c r="G1503" t="str">
        <f>VLOOKUP(Tabel1[[#This Row],[Gruppe]],Statistikkoder!$A$1:$C$157,2,FALSE)</f>
        <v>    Pensionist gående                </v>
      </c>
      <c r="H1503">
        <v>0</v>
      </c>
      <c r="I1503">
        <v>3</v>
      </c>
      <c r="J1503">
        <v>0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2</v>
      </c>
      <c r="N1503" t="str">
        <f>VLOOKUP($F1503,Statistikkoder!$A$2:$C$157,3,FALSE)</f>
        <v>Passager</v>
      </c>
    </row>
    <row r="1504" spans="1:14" x14ac:dyDescent="0.2">
      <c r="A1504" t="s">
        <v>222</v>
      </c>
      <c r="B1504" s="1">
        <v>0.2986111111111111</v>
      </c>
      <c r="C1504" t="s">
        <v>0</v>
      </c>
      <c r="D1504" t="s">
        <v>1</v>
      </c>
      <c r="E1504" t="s">
        <v>192</v>
      </c>
      <c r="F1504">
        <v>110</v>
      </c>
      <c r="G1504" t="str">
        <f>VLOOKUP(Tabel1[[#This Row],[Gruppe]],Statistikkoder!$A$1:$C$157,2,FALSE)</f>
        <v>    Bil &lt; 1,95 m                            </v>
      </c>
      <c r="H1504">
        <v>9</v>
      </c>
      <c r="I1504">
        <v>18</v>
      </c>
      <c r="J1504">
        <v>54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2</v>
      </c>
      <c r="N1504" t="str">
        <f>VLOOKUP($F1504,Statistikkoder!$A$2:$C$157,3,FALSE)</f>
        <v>Personbil</v>
      </c>
    </row>
    <row r="1505" spans="1:14" x14ac:dyDescent="0.2">
      <c r="A1505" t="s">
        <v>222</v>
      </c>
      <c r="B1505" s="1">
        <v>0.2986111111111111</v>
      </c>
      <c r="C1505" t="s">
        <v>0</v>
      </c>
      <c r="D1505" t="s">
        <v>1</v>
      </c>
      <c r="E1505" t="s">
        <v>192</v>
      </c>
      <c r="F1505">
        <v>120</v>
      </c>
      <c r="G1505" t="str">
        <f>VLOOKUP(Tabel1[[#This Row],[Gruppe]],Statistikkoder!$A$1:$C$157,2,FALSE)</f>
        <v>    Bil &gt; 1,95 m                            </v>
      </c>
      <c r="H1505">
        <v>1</v>
      </c>
      <c r="I1505">
        <v>2</v>
      </c>
      <c r="J1505">
        <v>6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2</v>
      </c>
      <c r="N1505" t="str">
        <f>VLOOKUP($F1505,Statistikkoder!$A$2:$C$157,3,FALSE)</f>
        <v>Personbil</v>
      </c>
    </row>
    <row r="1506" spans="1:14" x14ac:dyDescent="0.2">
      <c r="A1506" t="s">
        <v>222</v>
      </c>
      <c r="B1506" s="1">
        <v>0.2986111111111111</v>
      </c>
      <c r="C1506" t="s">
        <v>0</v>
      </c>
      <c r="D1506" t="s">
        <v>1</v>
      </c>
      <c r="E1506" t="s">
        <v>192</v>
      </c>
      <c r="F1506">
        <v>130</v>
      </c>
      <c r="G1506" t="str">
        <f>VLOOKUP(Tabel1[[#This Row],[Gruppe]],Statistikkoder!$A$1:$C$157,2,FALSE)</f>
        <v>    Bil &lt; 1,95 m pensionist                  </v>
      </c>
      <c r="H1506">
        <v>2</v>
      </c>
      <c r="I1506">
        <v>3</v>
      </c>
      <c r="J1506">
        <v>12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2</v>
      </c>
      <c r="N1506" t="str">
        <f>VLOOKUP($F1506,Statistikkoder!$A$2:$C$157,3,FALSE)</f>
        <v>Personbil</v>
      </c>
    </row>
    <row r="1507" spans="1:14" x14ac:dyDescent="0.2">
      <c r="A1507" t="s">
        <v>222</v>
      </c>
      <c r="B1507" s="1">
        <v>0.2986111111111111</v>
      </c>
      <c r="C1507" t="s">
        <v>0</v>
      </c>
      <c r="D1507" t="s">
        <v>1</v>
      </c>
      <c r="E1507" t="s">
        <v>192</v>
      </c>
      <c r="F1507">
        <v>309</v>
      </c>
      <c r="G1507" t="str">
        <f>VLOOKUP(Tabel1[[#This Row],[Gruppe]],Statistikkoder!$A$1:$C$157,2,FALSE)</f>
        <v>    Autocamper &lt;  6 meter                </v>
      </c>
      <c r="H1507">
        <v>1</v>
      </c>
      <c r="I1507">
        <v>1</v>
      </c>
      <c r="J1507">
        <v>6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2</v>
      </c>
      <c r="N1507" t="str">
        <f>VLOOKUP($F1507,Statistikkoder!$A$2:$C$157,3,FALSE)</f>
        <v>Autocamper</v>
      </c>
    </row>
    <row r="1508" spans="1:14" x14ac:dyDescent="0.2">
      <c r="A1508" t="s">
        <v>222</v>
      </c>
      <c r="B1508" s="1">
        <v>0.2986111111111111</v>
      </c>
      <c r="C1508" t="s">
        <v>0</v>
      </c>
      <c r="D1508" t="s">
        <v>1</v>
      </c>
      <c r="E1508" t="s">
        <v>192</v>
      </c>
      <c r="F1508">
        <v>730</v>
      </c>
      <c r="G1508" t="str">
        <f>VLOOKUP(Tabel1[[#This Row],[Gruppe]],Statistikkoder!$A$1:$C$157,2,FALSE)</f>
        <v>    Sættervogn 17 m. max 40 tons            </v>
      </c>
      <c r="H1508">
        <v>1</v>
      </c>
      <c r="I1508">
        <v>0</v>
      </c>
      <c r="J1508">
        <v>17</v>
      </c>
      <c r="K1508">
        <f>IF(AND(Tabel1[[#This Row],[Gruppe]]&gt;=610,Tabel1[[#This Row],[Gruppe]]&lt;=765),Tabel1[[#This Row],[Dækmeter]],0)</f>
        <v>17</v>
      </c>
      <c r="L1508">
        <v>0</v>
      </c>
      <c r="M1508" t="s">
        <v>2</v>
      </c>
      <c r="N1508" t="str">
        <f>VLOOKUP($F1508,Statistikkoder!$A$2:$C$157,3,FALSE)</f>
        <v>Sættevogn</v>
      </c>
    </row>
    <row r="1509" spans="1:14" x14ac:dyDescent="0.2">
      <c r="A1509" t="s">
        <v>222</v>
      </c>
      <c r="B1509" s="1">
        <v>0.2986111111111111</v>
      </c>
      <c r="C1509" t="s">
        <v>0</v>
      </c>
      <c r="D1509" t="s">
        <v>1</v>
      </c>
      <c r="E1509" t="s">
        <v>192</v>
      </c>
      <c r="F1509">
        <v>945</v>
      </c>
      <c r="G1509" t="str">
        <f>VLOOKUP(Tabel1[[#This Row],[Gruppe]],Statistikkoder!$A$1:$C$157,2,FALSE)</f>
        <v xml:space="preserve">    Pendler Bil &lt; 1,95 m                            </v>
      </c>
      <c r="H1509">
        <v>2</v>
      </c>
      <c r="I1509">
        <v>4</v>
      </c>
      <c r="J1509">
        <v>12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2</v>
      </c>
      <c r="N1509" t="str">
        <f>VLOOKUP($F1509,Statistikkoder!$A$2:$C$157,3,FALSE)</f>
        <v>Personbil</v>
      </c>
    </row>
    <row r="1510" spans="1:14" x14ac:dyDescent="0.2">
      <c r="A1510" t="s">
        <v>222</v>
      </c>
      <c r="B1510" s="1">
        <v>0.2986111111111111</v>
      </c>
      <c r="C1510" t="s">
        <v>0</v>
      </c>
      <c r="D1510" t="s">
        <v>1</v>
      </c>
      <c r="E1510" t="s">
        <v>192</v>
      </c>
      <c r="F1510">
        <v>996</v>
      </c>
      <c r="G1510" t="str">
        <f>VLOOKUP(Tabel1[[#This Row],[Gruppe]],Statistikkoder!$A$1:$C$157,2,FALSE)</f>
        <v>    Passager i køretøj                            </v>
      </c>
      <c r="H1510">
        <v>0</v>
      </c>
      <c r="I1510">
        <v>28</v>
      </c>
      <c r="J1510">
        <v>0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2</v>
      </c>
      <c r="N1510" t="str">
        <f>VLOOKUP($F1510,Statistikkoder!$A$2:$C$157,3,FALSE)</f>
        <v>Passager</v>
      </c>
    </row>
    <row r="1511" spans="1:14" x14ac:dyDescent="0.2">
      <c r="A1511" t="s">
        <v>222</v>
      </c>
      <c r="B1511" s="1">
        <v>0.37152777777777779</v>
      </c>
      <c r="C1511" t="s">
        <v>3</v>
      </c>
      <c r="D1511" t="s">
        <v>4</v>
      </c>
      <c r="E1511" t="s">
        <v>192</v>
      </c>
      <c r="F1511">
        <v>10</v>
      </c>
      <c r="G1511" t="str">
        <f>VLOOKUP(Tabel1[[#This Row],[Gruppe]],Statistikkoder!$A$1:$C$157,2,FALSE)</f>
        <v>    Voksen gående                    </v>
      </c>
      <c r="H1511">
        <v>0</v>
      </c>
      <c r="I1511">
        <v>5</v>
      </c>
      <c r="J1511">
        <v>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2</v>
      </c>
      <c r="N1511" t="str">
        <f>VLOOKUP($F1511,Statistikkoder!$A$2:$C$157,3,FALSE)</f>
        <v>Passager</v>
      </c>
    </row>
    <row r="1512" spans="1:14" x14ac:dyDescent="0.2">
      <c r="A1512" t="s">
        <v>222</v>
      </c>
      <c r="B1512" s="1">
        <v>0.37152777777777779</v>
      </c>
      <c r="C1512" t="s">
        <v>3</v>
      </c>
      <c r="D1512" t="s">
        <v>4</v>
      </c>
      <c r="E1512" t="s">
        <v>192</v>
      </c>
      <c r="F1512">
        <v>12</v>
      </c>
      <c r="G1512" t="str">
        <f>VLOOKUP(Tabel1[[#This Row],[Gruppe]],Statistikkoder!$A$1:$C$157,2,FALSE)</f>
        <v>    Efterskole                        </v>
      </c>
      <c r="H1512">
        <v>0</v>
      </c>
      <c r="I1512">
        <v>2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2</v>
      </c>
      <c r="N1512" t="str">
        <f>VLOOKUP($F1512,Statistikkoder!$A$2:$C$157,3,FALSE)</f>
        <v>Passager</v>
      </c>
    </row>
    <row r="1513" spans="1:14" x14ac:dyDescent="0.2">
      <c r="A1513" t="s">
        <v>222</v>
      </c>
      <c r="B1513" s="1">
        <v>0.37152777777777779</v>
      </c>
      <c r="C1513" t="s">
        <v>3</v>
      </c>
      <c r="D1513" t="s">
        <v>4</v>
      </c>
      <c r="E1513" t="s">
        <v>192</v>
      </c>
      <c r="F1513">
        <v>110</v>
      </c>
      <c r="G1513" t="str">
        <f>VLOOKUP(Tabel1[[#This Row],[Gruppe]],Statistikkoder!$A$1:$C$157,2,FALSE)</f>
        <v>    Bil &lt; 1,95 m                            </v>
      </c>
      <c r="H1513">
        <v>7</v>
      </c>
      <c r="I1513">
        <v>11</v>
      </c>
      <c r="J1513">
        <v>42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2</v>
      </c>
      <c r="N1513" t="str">
        <f>VLOOKUP($F1513,Statistikkoder!$A$2:$C$157,3,FALSE)</f>
        <v>Personbil</v>
      </c>
    </row>
    <row r="1514" spans="1:14" x14ac:dyDescent="0.2">
      <c r="A1514" t="s">
        <v>222</v>
      </c>
      <c r="B1514" s="1">
        <v>0.37152777777777779</v>
      </c>
      <c r="C1514" t="s">
        <v>3</v>
      </c>
      <c r="D1514" t="s">
        <v>4</v>
      </c>
      <c r="E1514" t="s">
        <v>192</v>
      </c>
      <c r="F1514">
        <v>120</v>
      </c>
      <c r="G1514" t="str">
        <f>VLOOKUP(Tabel1[[#This Row],[Gruppe]],Statistikkoder!$A$1:$C$157,2,FALSE)</f>
        <v>    Bil &gt; 1,95 m                            </v>
      </c>
      <c r="H1514">
        <v>2</v>
      </c>
      <c r="I1514">
        <v>3</v>
      </c>
      <c r="J1514">
        <v>12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2</v>
      </c>
      <c r="N1514" t="str">
        <f>VLOOKUP($F1514,Statistikkoder!$A$2:$C$157,3,FALSE)</f>
        <v>Personbil</v>
      </c>
    </row>
    <row r="1515" spans="1:14" x14ac:dyDescent="0.2">
      <c r="A1515" t="s">
        <v>222</v>
      </c>
      <c r="B1515" s="1">
        <v>0.37152777777777779</v>
      </c>
      <c r="C1515" t="s">
        <v>3</v>
      </c>
      <c r="D1515" t="s">
        <v>4</v>
      </c>
      <c r="E1515" t="s">
        <v>192</v>
      </c>
      <c r="F1515">
        <v>130</v>
      </c>
      <c r="G1515" t="str">
        <f>VLOOKUP(Tabel1[[#This Row],[Gruppe]],Statistikkoder!$A$1:$C$157,2,FALSE)</f>
        <v>    Bil &lt; 1,95 m pensionist                  </v>
      </c>
      <c r="H1515">
        <v>1</v>
      </c>
      <c r="I1515">
        <v>2</v>
      </c>
      <c r="J1515">
        <v>6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2</v>
      </c>
      <c r="N1515" t="str">
        <f>VLOOKUP($F1515,Statistikkoder!$A$2:$C$157,3,FALSE)</f>
        <v>Personbil</v>
      </c>
    </row>
    <row r="1516" spans="1:14" x14ac:dyDescent="0.2">
      <c r="A1516" t="s">
        <v>222</v>
      </c>
      <c r="B1516" s="1">
        <v>0.37152777777777779</v>
      </c>
      <c r="C1516" t="s">
        <v>3</v>
      </c>
      <c r="D1516" t="s">
        <v>4</v>
      </c>
      <c r="E1516" t="s">
        <v>192</v>
      </c>
      <c r="F1516">
        <v>945</v>
      </c>
      <c r="G1516" t="str">
        <f>VLOOKUP(Tabel1[[#This Row],[Gruppe]],Statistikkoder!$A$1:$C$157,2,FALSE)</f>
        <v xml:space="preserve">    Pendler Bil &lt; 1,95 m                            </v>
      </c>
      <c r="H1516">
        <v>5</v>
      </c>
      <c r="I1516">
        <v>8</v>
      </c>
      <c r="J1516">
        <v>30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2</v>
      </c>
      <c r="N1516" t="str">
        <f>VLOOKUP($F1516,Statistikkoder!$A$2:$C$157,3,FALSE)</f>
        <v>Personbil</v>
      </c>
    </row>
    <row r="1517" spans="1:14" x14ac:dyDescent="0.2">
      <c r="A1517" t="s">
        <v>222</v>
      </c>
      <c r="B1517" s="1">
        <v>0.37152777777777779</v>
      </c>
      <c r="C1517" t="s">
        <v>3</v>
      </c>
      <c r="D1517" t="s">
        <v>4</v>
      </c>
      <c r="E1517" t="s">
        <v>192</v>
      </c>
      <c r="F1517">
        <v>996</v>
      </c>
      <c r="G1517" t="str">
        <f>VLOOKUP(Tabel1[[#This Row],[Gruppe]],Statistikkoder!$A$1:$C$157,2,FALSE)</f>
        <v>    Passager i køretøj                            </v>
      </c>
      <c r="H1517">
        <v>0</v>
      </c>
      <c r="I1517">
        <v>24</v>
      </c>
      <c r="J1517">
        <v>0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2</v>
      </c>
      <c r="N1517" t="str">
        <f>VLOOKUP($F1517,Statistikkoder!$A$2:$C$157,3,FALSE)</f>
        <v>Passager</v>
      </c>
    </row>
    <row r="1518" spans="1:14" x14ac:dyDescent="0.2">
      <c r="A1518" t="s">
        <v>222</v>
      </c>
      <c r="B1518" s="1">
        <v>0.54166666666666663</v>
      </c>
      <c r="C1518" t="s">
        <v>0</v>
      </c>
      <c r="D1518" t="s">
        <v>1</v>
      </c>
      <c r="E1518" t="s">
        <v>192</v>
      </c>
      <c r="F1518">
        <v>10</v>
      </c>
      <c r="G1518" t="str">
        <f>VLOOKUP(Tabel1[[#This Row],[Gruppe]],Statistikkoder!$A$1:$C$157,2,FALSE)</f>
        <v>    Voksen gående                    </v>
      </c>
      <c r="H1518">
        <v>0</v>
      </c>
      <c r="I1518">
        <v>10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2</v>
      </c>
      <c r="N1518" t="str">
        <f>VLOOKUP($F1518,Statistikkoder!$A$2:$C$157,3,FALSE)</f>
        <v>Passager</v>
      </c>
    </row>
    <row r="1519" spans="1:14" x14ac:dyDescent="0.2">
      <c r="A1519" t="s">
        <v>222</v>
      </c>
      <c r="B1519" s="1">
        <v>0.54166666666666663</v>
      </c>
      <c r="C1519" t="s">
        <v>0</v>
      </c>
      <c r="D1519" t="s">
        <v>1</v>
      </c>
      <c r="E1519" t="s">
        <v>192</v>
      </c>
      <c r="F1519">
        <v>15</v>
      </c>
      <c r="G1519" t="str">
        <f>VLOOKUP(Tabel1[[#This Row],[Gruppe]],Statistikkoder!$A$1:$C$157,2,FALSE)</f>
        <v>    Voksen gående Pendler            </v>
      </c>
      <c r="H1519">
        <v>0</v>
      </c>
      <c r="I1519">
        <v>2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2</v>
      </c>
      <c r="N1519" t="str">
        <f>VLOOKUP($F1519,Statistikkoder!$A$2:$C$157,3,FALSE)</f>
        <v>Passager</v>
      </c>
    </row>
    <row r="1520" spans="1:14" x14ac:dyDescent="0.2">
      <c r="A1520" t="s">
        <v>222</v>
      </c>
      <c r="B1520" s="1">
        <v>0.54166666666666663</v>
      </c>
      <c r="C1520" t="s">
        <v>0</v>
      </c>
      <c r="D1520" t="s">
        <v>1</v>
      </c>
      <c r="E1520" t="s">
        <v>192</v>
      </c>
      <c r="F1520">
        <v>25</v>
      </c>
      <c r="G1520" t="str">
        <f>VLOOKUP(Tabel1[[#This Row],[Gruppe]],Statistikkoder!$A$1:$C$157,2,FALSE)</f>
        <v>    Barn 4-15 år gående              </v>
      </c>
      <c r="H1520">
        <v>0</v>
      </c>
      <c r="I1520">
        <v>2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2</v>
      </c>
      <c r="N1520" t="str">
        <f>VLOOKUP($F1520,Statistikkoder!$A$2:$C$157,3,FALSE)</f>
        <v>Passager</v>
      </c>
    </row>
    <row r="1521" spans="1:14" x14ac:dyDescent="0.2">
      <c r="A1521" t="s">
        <v>222</v>
      </c>
      <c r="B1521" s="1">
        <v>0.54166666666666663</v>
      </c>
      <c r="C1521" t="s">
        <v>0</v>
      </c>
      <c r="D1521" t="s">
        <v>1</v>
      </c>
      <c r="E1521" t="s">
        <v>192</v>
      </c>
      <c r="F1521">
        <v>40</v>
      </c>
      <c r="G1521" t="str">
        <f>VLOOKUP(Tabel1[[#This Row],[Gruppe]],Statistikkoder!$A$1:$C$157,2,FALSE)</f>
        <v>    Pensionist gående                </v>
      </c>
      <c r="H1521">
        <v>0</v>
      </c>
      <c r="I1521">
        <v>5</v>
      </c>
      <c r="J1521">
        <v>0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2</v>
      </c>
      <c r="N1521" t="str">
        <f>VLOOKUP($F1521,Statistikkoder!$A$2:$C$157,3,FALSE)</f>
        <v>Passager</v>
      </c>
    </row>
    <row r="1522" spans="1:14" x14ac:dyDescent="0.2">
      <c r="A1522" t="s">
        <v>222</v>
      </c>
      <c r="B1522" s="1">
        <v>0.54166666666666663</v>
      </c>
      <c r="C1522" t="s">
        <v>0</v>
      </c>
      <c r="D1522" t="s">
        <v>1</v>
      </c>
      <c r="E1522" t="s">
        <v>192</v>
      </c>
      <c r="F1522">
        <v>110</v>
      </c>
      <c r="G1522" t="str">
        <f>VLOOKUP(Tabel1[[#This Row],[Gruppe]],Statistikkoder!$A$1:$C$157,2,FALSE)</f>
        <v>    Bil &lt; 1,95 m                            </v>
      </c>
      <c r="H1522">
        <v>35</v>
      </c>
      <c r="I1522">
        <v>83</v>
      </c>
      <c r="J1522">
        <v>210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2</v>
      </c>
      <c r="N1522" t="str">
        <f>VLOOKUP($F1522,Statistikkoder!$A$2:$C$157,3,FALSE)</f>
        <v>Personbil</v>
      </c>
    </row>
    <row r="1523" spans="1:14" x14ac:dyDescent="0.2">
      <c r="A1523" t="s">
        <v>222</v>
      </c>
      <c r="B1523" s="1">
        <v>0.54166666666666663</v>
      </c>
      <c r="C1523" t="s">
        <v>0</v>
      </c>
      <c r="D1523" t="s">
        <v>1</v>
      </c>
      <c r="E1523" t="s">
        <v>192</v>
      </c>
      <c r="F1523">
        <v>120</v>
      </c>
      <c r="G1523" t="str">
        <f>VLOOKUP(Tabel1[[#This Row],[Gruppe]],Statistikkoder!$A$1:$C$157,2,FALSE)</f>
        <v>    Bil &gt; 1,95 m                            </v>
      </c>
      <c r="H1523">
        <v>2</v>
      </c>
      <c r="I1523">
        <v>3</v>
      </c>
      <c r="J1523">
        <v>12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2</v>
      </c>
      <c r="N1523" t="str">
        <f>VLOOKUP($F1523,Statistikkoder!$A$2:$C$157,3,FALSE)</f>
        <v>Personbil</v>
      </c>
    </row>
    <row r="1524" spans="1:14" x14ac:dyDescent="0.2">
      <c r="A1524" t="s">
        <v>222</v>
      </c>
      <c r="B1524" s="1">
        <v>0.54166666666666663</v>
      </c>
      <c r="C1524" t="s">
        <v>0</v>
      </c>
      <c r="D1524" t="s">
        <v>1</v>
      </c>
      <c r="E1524" t="s">
        <v>192</v>
      </c>
      <c r="F1524">
        <v>130</v>
      </c>
      <c r="G1524" t="str">
        <f>VLOOKUP(Tabel1[[#This Row],[Gruppe]],Statistikkoder!$A$1:$C$157,2,FALSE)</f>
        <v>    Bil &lt; 1,95 m pensionist                  </v>
      </c>
      <c r="H1524">
        <v>6</v>
      </c>
      <c r="I1524">
        <v>11</v>
      </c>
      <c r="J1524">
        <v>36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2</v>
      </c>
      <c r="N1524" t="str">
        <f>VLOOKUP($F1524,Statistikkoder!$A$2:$C$157,3,FALSE)</f>
        <v>Personbil</v>
      </c>
    </row>
    <row r="1525" spans="1:14" x14ac:dyDescent="0.2">
      <c r="A1525" t="s">
        <v>222</v>
      </c>
      <c r="B1525" s="1">
        <v>0.54166666666666663</v>
      </c>
      <c r="C1525" t="s">
        <v>0</v>
      </c>
      <c r="D1525" t="s">
        <v>1</v>
      </c>
      <c r="E1525" t="s">
        <v>192</v>
      </c>
      <c r="F1525">
        <v>510</v>
      </c>
      <c r="G1525" t="str">
        <f>VLOOKUP(Tabel1[[#This Row],[Gruppe]],Statistikkoder!$A$1:$C$157,2,FALSE)</f>
        <v>    Cykel Voksen                            </v>
      </c>
      <c r="H1525">
        <v>1</v>
      </c>
      <c r="I1525">
        <v>0</v>
      </c>
      <c r="J1525">
        <v>1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2</v>
      </c>
      <c r="N1525" t="str">
        <f>VLOOKUP($F1525,Statistikkoder!$A$2:$C$157,3,FALSE)</f>
        <v>Cykel</v>
      </c>
    </row>
    <row r="1526" spans="1:14" x14ac:dyDescent="0.2">
      <c r="A1526" t="s">
        <v>222</v>
      </c>
      <c r="B1526" s="1">
        <v>0.54166666666666663</v>
      </c>
      <c r="C1526" t="s">
        <v>0</v>
      </c>
      <c r="D1526" t="s">
        <v>1</v>
      </c>
      <c r="E1526" t="s">
        <v>192</v>
      </c>
      <c r="F1526">
        <v>945</v>
      </c>
      <c r="G1526" t="str">
        <f>VLOOKUP(Tabel1[[#This Row],[Gruppe]],Statistikkoder!$A$1:$C$157,2,FALSE)</f>
        <v xml:space="preserve">    Pendler Bil &lt; 1,95 m                            </v>
      </c>
      <c r="H1526">
        <v>19</v>
      </c>
      <c r="I1526">
        <v>42</v>
      </c>
      <c r="J1526">
        <v>114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2</v>
      </c>
      <c r="N1526" t="str">
        <f>VLOOKUP($F1526,Statistikkoder!$A$2:$C$157,3,FALSE)</f>
        <v>Personbil</v>
      </c>
    </row>
    <row r="1527" spans="1:14" x14ac:dyDescent="0.2">
      <c r="A1527" t="s">
        <v>222</v>
      </c>
      <c r="B1527" s="1">
        <v>0.54166666666666663</v>
      </c>
      <c r="C1527" t="s">
        <v>0</v>
      </c>
      <c r="D1527" t="s">
        <v>1</v>
      </c>
      <c r="E1527" t="s">
        <v>192</v>
      </c>
      <c r="F1527">
        <v>950</v>
      </c>
      <c r="G1527" t="str">
        <f>VLOOKUP(Tabel1[[#This Row],[Gruppe]],Statistikkoder!$A$1:$C$157,2,FALSE)</f>
        <v>    Pendler Bil &gt; 1,95 m                            </v>
      </c>
      <c r="H1527">
        <v>1</v>
      </c>
      <c r="I1527">
        <v>2</v>
      </c>
      <c r="J1527">
        <v>6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2</v>
      </c>
      <c r="N1527" t="str">
        <f>VLOOKUP($F1527,Statistikkoder!$A$2:$C$157,3,FALSE)</f>
        <v>Personbil</v>
      </c>
    </row>
    <row r="1528" spans="1:14" x14ac:dyDescent="0.2">
      <c r="A1528" t="s">
        <v>222</v>
      </c>
      <c r="B1528" s="1">
        <v>0.54166666666666663</v>
      </c>
      <c r="C1528" t="s">
        <v>0</v>
      </c>
      <c r="D1528" t="s">
        <v>1</v>
      </c>
      <c r="E1528" t="s">
        <v>192</v>
      </c>
      <c r="F1528">
        <v>996</v>
      </c>
      <c r="G1528" t="str">
        <f>VLOOKUP(Tabel1[[#This Row],[Gruppe]],Statistikkoder!$A$1:$C$157,2,FALSE)</f>
        <v>    Passager i køretøj                            </v>
      </c>
      <c r="H1528">
        <v>0</v>
      </c>
      <c r="I1528">
        <v>141</v>
      </c>
      <c r="J1528">
        <v>0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2</v>
      </c>
      <c r="N1528" t="str">
        <f>VLOOKUP($F1528,Statistikkoder!$A$2:$C$157,3,FALSE)</f>
        <v>Passager</v>
      </c>
    </row>
    <row r="1529" spans="1:14" x14ac:dyDescent="0.2">
      <c r="A1529" t="s">
        <v>222</v>
      </c>
      <c r="B1529" s="1">
        <v>0.54166666666666663</v>
      </c>
      <c r="C1529" t="s">
        <v>0</v>
      </c>
      <c r="D1529" t="s">
        <v>1</v>
      </c>
      <c r="E1529" t="s">
        <v>192</v>
      </c>
      <c r="F1529">
        <v>997</v>
      </c>
      <c r="G1529" t="str">
        <f>VLOOKUP(Tabel1[[#This Row],[Gruppe]],Statistikkoder!$A$1:$C$157,2,FALSE)</f>
        <v>    Passager ekstra i bil                          </v>
      </c>
      <c r="H1529">
        <v>0</v>
      </c>
      <c r="I1529">
        <v>1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2</v>
      </c>
      <c r="N1529" t="str">
        <f>VLOOKUP($F1529,Statistikkoder!$A$2:$C$157,3,FALSE)</f>
        <v>Passager</v>
      </c>
    </row>
    <row r="1530" spans="1:14" x14ac:dyDescent="0.2">
      <c r="A1530" t="s">
        <v>222</v>
      </c>
      <c r="B1530" s="1">
        <v>0.61458333333333337</v>
      </c>
      <c r="C1530" t="s">
        <v>3</v>
      </c>
      <c r="D1530" t="s">
        <v>4</v>
      </c>
      <c r="E1530" t="s">
        <v>192</v>
      </c>
      <c r="F1530">
        <v>10</v>
      </c>
      <c r="G1530" t="str">
        <f>VLOOKUP(Tabel1[[#This Row],[Gruppe]],Statistikkoder!$A$1:$C$157,2,FALSE)</f>
        <v>    Voksen gående                    </v>
      </c>
      <c r="H1530">
        <v>0</v>
      </c>
      <c r="I1530">
        <v>7</v>
      </c>
      <c r="J1530">
        <v>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2</v>
      </c>
      <c r="N1530" t="str">
        <f>VLOOKUP($F1530,Statistikkoder!$A$2:$C$157,3,FALSE)</f>
        <v>Passager</v>
      </c>
    </row>
    <row r="1531" spans="1:14" x14ac:dyDescent="0.2">
      <c r="A1531" t="s">
        <v>222</v>
      </c>
      <c r="B1531" s="1">
        <v>0.61458333333333337</v>
      </c>
      <c r="C1531" t="s">
        <v>3</v>
      </c>
      <c r="D1531" t="s">
        <v>4</v>
      </c>
      <c r="E1531" t="s">
        <v>192</v>
      </c>
      <c r="F1531">
        <v>12</v>
      </c>
      <c r="G1531" t="str">
        <f>VLOOKUP(Tabel1[[#This Row],[Gruppe]],Statistikkoder!$A$1:$C$157,2,FALSE)</f>
        <v>    Efterskole                        </v>
      </c>
      <c r="H1531">
        <v>0</v>
      </c>
      <c r="I1531">
        <v>2</v>
      </c>
      <c r="J1531">
        <v>0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2</v>
      </c>
      <c r="N1531" t="str">
        <f>VLOOKUP($F1531,Statistikkoder!$A$2:$C$157,3,FALSE)</f>
        <v>Passager</v>
      </c>
    </row>
    <row r="1532" spans="1:14" x14ac:dyDescent="0.2">
      <c r="A1532" t="s">
        <v>222</v>
      </c>
      <c r="B1532" s="1">
        <v>0.61458333333333337</v>
      </c>
      <c r="C1532" t="s">
        <v>3</v>
      </c>
      <c r="D1532" t="s">
        <v>4</v>
      </c>
      <c r="E1532" t="s">
        <v>192</v>
      </c>
      <c r="F1532">
        <v>15</v>
      </c>
      <c r="G1532" t="str">
        <f>VLOOKUP(Tabel1[[#This Row],[Gruppe]],Statistikkoder!$A$1:$C$157,2,FALSE)</f>
        <v>    Voksen gående Pendler            </v>
      </c>
      <c r="H1532">
        <v>0</v>
      </c>
      <c r="I1532">
        <v>1</v>
      </c>
      <c r="J1532">
        <v>0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2</v>
      </c>
      <c r="N1532" t="str">
        <f>VLOOKUP($F1532,Statistikkoder!$A$2:$C$157,3,FALSE)</f>
        <v>Passager</v>
      </c>
    </row>
    <row r="1533" spans="1:14" x14ac:dyDescent="0.2">
      <c r="A1533" t="s">
        <v>222</v>
      </c>
      <c r="B1533" s="1">
        <v>0.61458333333333337</v>
      </c>
      <c r="C1533" t="s">
        <v>3</v>
      </c>
      <c r="D1533" t="s">
        <v>4</v>
      </c>
      <c r="E1533" t="s">
        <v>192</v>
      </c>
      <c r="F1533">
        <v>25</v>
      </c>
      <c r="G1533" t="str">
        <f>VLOOKUP(Tabel1[[#This Row],[Gruppe]],Statistikkoder!$A$1:$C$157,2,FALSE)</f>
        <v>    Barn 4-15 år gående              </v>
      </c>
      <c r="H1533">
        <v>0</v>
      </c>
      <c r="I1533">
        <v>3</v>
      </c>
      <c r="J1533">
        <v>0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2</v>
      </c>
      <c r="N1533" t="str">
        <f>VLOOKUP($F1533,Statistikkoder!$A$2:$C$157,3,FALSE)</f>
        <v>Passager</v>
      </c>
    </row>
    <row r="1534" spans="1:14" x14ac:dyDescent="0.2">
      <c r="A1534" t="s">
        <v>222</v>
      </c>
      <c r="B1534" s="1">
        <v>0.61458333333333337</v>
      </c>
      <c r="C1534" t="s">
        <v>3</v>
      </c>
      <c r="D1534" t="s">
        <v>4</v>
      </c>
      <c r="E1534" t="s">
        <v>192</v>
      </c>
      <c r="F1534">
        <v>40</v>
      </c>
      <c r="G1534" t="str">
        <f>VLOOKUP(Tabel1[[#This Row],[Gruppe]],Statistikkoder!$A$1:$C$157,2,FALSE)</f>
        <v>    Pensionist gående                </v>
      </c>
      <c r="H1534">
        <v>0</v>
      </c>
      <c r="I1534">
        <v>3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2</v>
      </c>
      <c r="N1534" t="str">
        <f>VLOOKUP($F1534,Statistikkoder!$A$2:$C$157,3,FALSE)</f>
        <v>Passager</v>
      </c>
    </row>
    <row r="1535" spans="1:14" x14ac:dyDescent="0.2">
      <c r="A1535" t="s">
        <v>222</v>
      </c>
      <c r="B1535" s="1">
        <v>0.61458333333333337</v>
      </c>
      <c r="C1535" t="s">
        <v>3</v>
      </c>
      <c r="D1535" t="s">
        <v>4</v>
      </c>
      <c r="E1535" t="s">
        <v>192</v>
      </c>
      <c r="F1535">
        <v>41</v>
      </c>
      <c r="G1535" t="str">
        <f>VLOOKUP(Tabel1[[#This Row],[Gruppe]],Statistikkoder!$A$1:$C$157,2,FALSE)</f>
        <v>    Pensionist gående Pendler        </v>
      </c>
      <c r="H1535">
        <v>0</v>
      </c>
      <c r="I1535">
        <v>1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2</v>
      </c>
      <c r="N1535" t="str">
        <f>VLOOKUP($F1535,Statistikkoder!$A$2:$C$157,3,FALSE)</f>
        <v>Passager</v>
      </c>
    </row>
    <row r="1536" spans="1:14" x14ac:dyDescent="0.2">
      <c r="A1536" t="s">
        <v>222</v>
      </c>
      <c r="B1536" s="1">
        <v>0.61458333333333337</v>
      </c>
      <c r="C1536" t="s">
        <v>3</v>
      </c>
      <c r="D1536" t="s">
        <v>4</v>
      </c>
      <c r="E1536" t="s">
        <v>192</v>
      </c>
      <c r="F1536">
        <v>110</v>
      </c>
      <c r="G1536" t="str">
        <f>VLOOKUP(Tabel1[[#This Row],[Gruppe]],Statistikkoder!$A$1:$C$157,2,FALSE)</f>
        <v>    Bil &lt; 1,95 m                            </v>
      </c>
      <c r="H1536">
        <v>14</v>
      </c>
      <c r="I1536">
        <v>25</v>
      </c>
      <c r="J1536">
        <v>84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2</v>
      </c>
      <c r="N1536" t="str">
        <f>VLOOKUP($F1536,Statistikkoder!$A$2:$C$157,3,FALSE)</f>
        <v>Personbil</v>
      </c>
    </row>
    <row r="1537" spans="1:14" x14ac:dyDescent="0.2">
      <c r="A1537" t="s">
        <v>222</v>
      </c>
      <c r="B1537" s="1">
        <v>0.61458333333333337</v>
      </c>
      <c r="C1537" t="s">
        <v>3</v>
      </c>
      <c r="D1537" t="s">
        <v>4</v>
      </c>
      <c r="E1537" t="s">
        <v>192</v>
      </c>
      <c r="F1537">
        <v>115</v>
      </c>
      <c r="G1537" t="str">
        <f>VLOOKUP(Tabel1[[#This Row],[Gruppe]],Statistikkoder!$A$1:$C$157,2,FALSE)</f>
        <v>    Bil &lt; 1,95 m med anhænger                </v>
      </c>
      <c r="H1537">
        <v>1</v>
      </c>
      <c r="I1537">
        <v>2</v>
      </c>
      <c r="J1537">
        <v>6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2</v>
      </c>
      <c r="N1537" t="str">
        <f>VLOOKUP($F1537,Statistikkoder!$A$2:$C$157,3,FALSE)</f>
        <v>Personbil</v>
      </c>
    </row>
    <row r="1538" spans="1:14" x14ac:dyDescent="0.2">
      <c r="A1538" t="s">
        <v>222</v>
      </c>
      <c r="B1538" s="1">
        <v>0.61458333333333337</v>
      </c>
      <c r="C1538" t="s">
        <v>3</v>
      </c>
      <c r="D1538" t="s">
        <v>4</v>
      </c>
      <c r="E1538" t="s">
        <v>192</v>
      </c>
      <c r="F1538">
        <v>126</v>
      </c>
      <c r="G1538" t="str">
        <f>VLOOKUP(Tabel1[[#This Row],[Gruppe]],Statistikkoder!$A$1:$C$157,2,FALSE)</f>
        <v xml:space="preserve">    Bil med campingvogn                     </v>
      </c>
      <c r="H1538">
        <v>1</v>
      </c>
      <c r="I1538">
        <v>2</v>
      </c>
      <c r="J1538">
        <v>10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2</v>
      </c>
      <c r="N1538" t="str">
        <f>VLOOKUP($F1538,Statistikkoder!$A$2:$C$157,3,FALSE)</f>
        <v>Personbil</v>
      </c>
    </row>
    <row r="1539" spans="1:14" x14ac:dyDescent="0.2">
      <c r="A1539" t="s">
        <v>222</v>
      </c>
      <c r="B1539" s="1">
        <v>0.61458333333333337</v>
      </c>
      <c r="C1539" t="s">
        <v>3</v>
      </c>
      <c r="D1539" t="s">
        <v>4</v>
      </c>
      <c r="E1539" t="s">
        <v>192</v>
      </c>
      <c r="F1539">
        <v>130</v>
      </c>
      <c r="G1539" t="str">
        <f>VLOOKUP(Tabel1[[#This Row],[Gruppe]],Statistikkoder!$A$1:$C$157,2,FALSE)</f>
        <v>    Bil &lt; 1,95 m pensionist                  </v>
      </c>
      <c r="H1539">
        <v>2</v>
      </c>
      <c r="I1539">
        <v>4</v>
      </c>
      <c r="J1539">
        <v>12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2</v>
      </c>
      <c r="N1539" t="str">
        <f>VLOOKUP($F1539,Statistikkoder!$A$2:$C$157,3,FALSE)</f>
        <v>Personbil</v>
      </c>
    </row>
    <row r="1540" spans="1:14" x14ac:dyDescent="0.2">
      <c r="A1540" t="s">
        <v>222</v>
      </c>
      <c r="B1540" s="1">
        <v>0.61458333333333337</v>
      </c>
      <c r="C1540" t="s">
        <v>3</v>
      </c>
      <c r="D1540" t="s">
        <v>4</v>
      </c>
      <c r="E1540" t="s">
        <v>192</v>
      </c>
      <c r="F1540">
        <v>510</v>
      </c>
      <c r="G1540" t="str">
        <f>VLOOKUP(Tabel1[[#This Row],[Gruppe]],Statistikkoder!$A$1:$C$157,2,FALSE)</f>
        <v>    Cykel Voksen                            </v>
      </c>
      <c r="H1540">
        <v>1</v>
      </c>
      <c r="I1540">
        <v>0</v>
      </c>
      <c r="J1540">
        <v>1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2</v>
      </c>
      <c r="N1540" t="str">
        <f>VLOOKUP($F1540,Statistikkoder!$A$2:$C$157,3,FALSE)</f>
        <v>Cykel</v>
      </c>
    </row>
    <row r="1541" spans="1:14" x14ac:dyDescent="0.2">
      <c r="A1541" t="s">
        <v>222</v>
      </c>
      <c r="B1541" s="1">
        <v>0.61458333333333337</v>
      </c>
      <c r="C1541" t="s">
        <v>3</v>
      </c>
      <c r="D1541" t="s">
        <v>4</v>
      </c>
      <c r="E1541" t="s">
        <v>192</v>
      </c>
      <c r="F1541">
        <v>730</v>
      </c>
      <c r="G1541" t="str">
        <f>VLOOKUP(Tabel1[[#This Row],[Gruppe]],Statistikkoder!$A$1:$C$157,2,FALSE)</f>
        <v>    Sættervogn 17 m. max 40 tons            </v>
      </c>
      <c r="H1541">
        <v>1</v>
      </c>
      <c r="I1541">
        <v>1</v>
      </c>
      <c r="J1541">
        <v>17</v>
      </c>
      <c r="K1541">
        <f>IF(AND(Tabel1[[#This Row],[Gruppe]]&gt;=610,Tabel1[[#This Row],[Gruppe]]&lt;=765),Tabel1[[#This Row],[Dækmeter]],0)</f>
        <v>17</v>
      </c>
      <c r="L1541">
        <v>0</v>
      </c>
      <c r="M1541" t="s">
        <v>2</v>
      </c>
      <c r="N1541" t="str">
        <f>VLOOKUP($F1541,Statistikkoder!$A$2:$C$157,3,FALSE)</f>
        <v>Sættevogn</v>
      </c>
    </row>
    <row r="1542" spans="1:14" x14ac:dyDescent="0.2">
      <c r="A1542" t="s">
        <v>222</v>
      </c>
      <c r="B1542" s="1">
        <v>0.61458333333333337</v>
      </c>
      <c r="C1542" t="s">
        <v>3</v>
      </c>
      <c r="D1542" t="s">
        <v>4</v>
      </c>
      <c r="E1542" t="s">
        <v>192</v>
      </c>
      <c r="F1542">
        <v>945</v>
      </c>
      <c r="G1542" t="str">
        <f>VLOOKUP(Tabel1[[#This Row],[Gruppe]],Statistikkoder!$A$1:$C$157,2,FALSE)</f>
        <v xml:space="preserve">    Pendler Bil &lt; 1,95 m                            </v>
      </c>
      <c r="H1542">
        <v>13</v>
      </c>
      <c r="I1542">
        <v>21</v>
      </c>
      <c r="J1542">
        <v>78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2</v>
      </c>
      <c r="N1542" t="str">
        <f>VLOOKUP($F1542,Statistikkoder!$A$2:$C$157,3,FALSE)</f>
        <v>Personbil</v>
      </c>
    </row>
    <row r="1543" spans="1:14" x14ac:dyDescent="0.2">
      <c r="A1543" t="s">
        <v>222</v>
      </c>
      <c r="B1543" s="1">
        <v>0.61458333333333337</v>
      </c>
      <c r="C1543" t="s">
        <v>3</v>
      </c>
      <c r="D1543" t="s">
        <v>4</v>
      </c>
      <c r="E1543" t="s">
        <v>192</v>
      </c>
      <c r="F1543">
        <v>955</v>
      </c>
      <c r="G1543" t="str">
        <f>VLOOKUP(Tabel1[[#This Row],[Gruppe]],Statistikkoder!$A$1:$C$157,2,FALSE)</f>
        <v>    Pendler Bil m/anh. &lt; 1,95 m              </v>
      </c>
      <c r="H1543">
        <v>2</v>
      </c>
      <c r="I1543">
        <v>9</v>
      </c>
      <c r="J1543">
        <v>12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2</v>
      </c>
      <c r="N1543" t="str">
        <f>VLOOKUP($F1543,Statistikkoder!$A$2:$C$157,3,FALSE)</f>
        <v>Personbil</v>
      </c>
    </row>
    <row r="1544" spans="1:14" x14ac:dyDescent="0.2">
      <c r="A1544" t="s">
        <v>222</v>
      </c>
      <c r="B1544" s="1">
        <v>0.61458333333333337</v>
      </c>
      <c r="C1544" t="s">
        <v>3</v>
      </c>
      <c r="D1544" t="s">
        <v>4</v>
      </c>
      <c r="E1544" t="s">
        <v>192</v>
      </c>
      <c r="F1544">
        <v>996</v>
      </c>
      <c r="G1544" t="str">
        <f>VLOOKUP(Tabel1[[#This Row],[Gruppe]],Statistikkoder!$A$1:$C$157,2,FALSE)</f>
        <v>    Passager i køretøj                            </v>
      </c>
      <c r="H1544">
        <v>0</v>
      </c>
      <c r="I1544">
        <v>64</v>
      </c>
      <c r="J1544">
        <v>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2</v>
      </c>
      <c r="N1544" t="str">
        <f>VLOOKUP($F1544,Statistikkoder!$A$2:$C$157,3,FALSE)</f>
        <v>Passager</v>
      </c>
    </row>
    <row r="1545" spans="1:14" x14ac:dyDescent="0.2">
      <c r="A1545" t="s">
        <v>222</v>
      </c>
      <c r="B1545" s="1">
        <v>0.6875</v>
      </c>
      <c r="C1545" t="s">
        <v>0</v>
      </c>
      <c r="D1545" t="s">
        <v>1</v>
      </c>
      <c r="E1545" t="s">
        <v>192</v>
      </c>
      <c r="F1545">
        <v>10</v>
      </c>
      <c r="G1545" t="str">
        <f>VLOOKUP(Tabel1[[#This Row],[Gruppe]],Statistikkoder!$A$1:$C$157,2,FALSE)</f>
        <v>    Voksen gående                    </v>
      </c>
      <c r="H1545">
        <v>0</v>
      </c>
      <c r="I1545">
        <v>13</v>
      </c>
      <c r="J1545">
        <v>0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2</v>
      </c>
      <c r="N1545" t="str">
        <f>VLOOKUP($F1545,Statistikkoder!$A$2:$C$157,3,FALSE)</f>
        <v>Passager</v>
      </c>
    </row>
    <row r="1546" spans="1:14" x14ac:dyDescent="0.2">
      <c r="A1546" t="s">
        <v>222</v>
      </c>
      <c r="B1546" s="1">
        <v>0.6875</v>
      </c>
      <c r="C1546" t="s">
        <v>0</v>
      </c>
      <c r="D1546" t="s">
        <v>1</v>
      </c>
      <c r="E1546" t="s">
        <v>192</v>
      </c>
      <c r="F1546">
        <v>12</v>
      </c>
      <c r="G1546" t="str">
        <f>VLOOKUP(Tabel1[[#This Row],[Gruppe]],Statistikkoder!$A$1:$C$157,2,FALSE)</f>
        <v>    Efterskole                        </v>
      </c>
      <c r="H1546">
        <v>0</v>
      </c>
      <c r="I1546">
        <v>1</v>
      </c>
      <c r="J1546">
        <v>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2</v>
      </c>
      <c r="N1546" t="str">
        <f>VLOOKUP($F1546,Statistikkoder!$A$2:$C$157,3,FALSE)</f>
        <v>Passager</v>
      </c>
    </row>
    <row r="1547" spans="1:14" x14ac:dyDescent="0.2">
      <c r="A1547" t="s">
        <v>222</v>
      </c>
      <c r="B1547" s="1">
        <v>0.6875</v>
      </c>
      <c r="C1547" t="s">
        <v>0</v>
      </c>
      <c r="D1547" t="s">
        <v>1</v>
      </c>
      <c r="E1547" t="s">
        <v>192</v>
      </c>
      <c r="F1547">
        <v>40</v>
      </c>
      <c r="G1547" t="str">
        <f>VLOOKUP(Tabel1[[#This Row],[Gruppe]],Statistikkoder!$A$1:$C$157,2,FALSE)</f>
        <v>    Pensionist gående                </v>
      </c>
      <c r="H1547">
        <v>0</v>
      </c>
      <c r="I1547">
        <v>1</v>
      </c>
      <c r="J1547">
        <v>0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2</v>
      </c>
      <c r="N1547" t="str">
        <f>VLOOKUP($F1547,Statistikkoder!$A$2:$C$157,3,FALSE)</f>
        <v>Passager</v>
      </c>
    </row>
    <row r="1548" spans="1:14" x14ac:dyDescent="0.2">
      <c r="A1548" t="s">
        <v>222</v>
      </c>
      <c r="B1548" s="1">
        <v>0.6875</v>
      </c>
      <c r="C1548" t="s">
        <v>0</v>
      </c>
      <c r="D1548" t="s">
        <v>1</v>
      </c>
      <c r="E1548" t="s">
        <v>192</v>
      </c>
      <c r="F1548">
        <v>110</v>
      </c>
      <c r="G1548" t="str">
        <f>VLOOKUP(Tabel1[[#This Row],[Gruppe]],Statistikkoder!$A$1:$C$157,2,FALSE)</f>
        <v>    Bil &lt; 1,95 m                            </v>
      </c>
      <c r="H1548">
        <v>16</v>
      </c>
      <c r="I1548">
        <v>36</v>
      </c>
      <c r="J1548">
        <v>96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2</v>
      </c>
      <c r="N1548" t="str">
        <f>VLOOKUP($F1548,Statistikkoder!$A$2:$C$157,3,FALSE)</f>
        <v>Personbil</v>
      </c>
    </row>
    <row r="1549" spans="1:14" x14ac:dyDescent="0.2">
      <c r="A1549" t="s">
        <v>222</v>
      </c>
      <c r="B1549" s="1">
        <v>0.6875</v>
      </c>
      <c r="C1549" t="s">
        <v>0</v>
      </c>
      <c r="D1549" t="s">
        <v>1</v>
      </c>
      <c r="E1549" t="s">
        <v>192</v>
      </c>
      <c r="F1549">
        <v>130</v>
      </c>
      <c r="G1549" t="str">
        <f>VLOOKUP(Tabel1[[#This Row],[Gruppe]],Statistikkoder!$A$1:$C$157,2,FALSE)</f>
        <v>    Bil &lt; 1,95 m pensionist                  </v>
      </c>
      <c r="H1549">
        <v>5</v>
      </c>
      <c r="I1549">
        <v>8</v>
      </c>
      <c r="J1549">
        <v>30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2</v>
      </c>
      <c r="N1549" t="str">
        <f>VLOOKUP($F1549,Statistikkoder!$A$2:$C$157,3,FALSE)</f>
        <v>Personbil</v>
      </c>
    </row>
    <row r="1550" spans="1:14" x14ac:dyDescent="0.2">
      <c r="A1550" t="s">
        <v>222</v>
      </c>
      <c r="B1550" s="1">
        <v>0.6875</v>
      </c>
      <c r="C1550" t="s">
        <v>0</v>
      </c>
      <c r="D1550" t="s">
        <v>1</v>
      </c>
      <c r="E1550" t="s">
        <v>192</v>
      </c>
      <c r="F1550">
        <v>945</v>
      </c>
      <c r="G1550" t="str">
        <f>VLOOKUP(Tabel1[[#This Row],[Gruppe]],Statistikkoder!$A$1:$C$157,2,FALSE)</f>
        <v xml:space="preserve">    Pendler Bil &lt; 1,95 m                            </v>
      </c>
      <c r="H1550">
        <v>26</v>
      </c>
      <c r="I1550">
        <v>51</v>
      </c>
      <c r="J1550">
        <v>156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2</v>
      </c>
      <c r="N1550" t="str">
        <f>VLOOKUP($F1550,Statistikkoder!$A$2:$C$157,3,FALSE)</f>
        <v>Personbil</v>
      </c>
    </row>
    <row r="1551" spans="1:14" x14ac:dyDescent="0.2">
      <c r="A1551" t="s">
        <v>222</v>
      </c>
      <c r="B1551" s="1">
        <v>0.6875</v>
      </c>
      <c r="C1551" t="s">
        <v>0</v>
      </c>
      <c r="D1551" t="s">
        <v>1</v>
      </c>
      <c r="E1551" t="s">
        <v>192</v>
      </c>
      <c r="F1551">
        <v>996</v>
      </c>
      <c r="G1551" t="str">
        <f>VLOOKUP(Tabel1[[#This Row],[Gruppe]],Statistikkoder!$A$1:$C$157,2,FALSE)</f>
        <v>    Passager i køretøj                            </v>
      </c>
      <c r="H1551">
        <v>0</v>
      </c>
      <c r="I1551">
        <v>95</v>
      </c>
      <c r="J1551">
        <v>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2</v>
      </c>
      <c r="N1551" t="str">
        <f>VLOOKUP($F1551,Statistikkoder!$A$2:$C$157,3,FALSE)</f>
        <v>Passager</v>
      </c>
    </row>
    <row r="1552" spans="1:14" x14ac:dyDescent="0.2">
      <c r="A1552" t="s">
        <v>222</v>
      </c>
      <c r="B1552" s="1">
        <v>0.76041666666666663</v>
      </c>
      <c r="C1552" t="s">
        <v>3</v>
      </c>
      <c r="D1552" t="s">
        <v>4</v>
      </c>
      <c r="E1552" t="s">
        <v>192</v>
      </c>
      <c r="F1552">
        <v>10</v>
      </c>
      <c r="G1552" t="str">
        <f>VLOOKUP(Tabel1[[#This Row],[Gruppe]],Statistikkoder!$A$1:$C$157,2,FALSE)</f>
        <v>    Voksen gående                    </v>
      </c>
      <c r="H1552">
        <v>0</v>
      </c>
      <c r="I1552">
        <v>5</v>
      </c>
      <c r="J1552">
        <v>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2</v>
      </c>
      <c r="N1552" t="str">
        <f>VLOOKUP($F1552,Statistikkoder!$A$2:$C$157,3,FALSE)</f>
        <v>Passager</v>
      </c>
    </row>
    <row r="1553" spans="1:14" x14ac:dyDescent="0.2">
      <c r="A1553" t="s">
        <v>222</v>
      </c>
      <c r="B1553" s="1">
        <v>0.76041666666666663</v>
      </c>
      <c r="C1553" t="s">
        <v>3</v>
      </c>
      <c r="D1553" t="s">
        <v>4</v>
      </c>
      <c r="E1553" t="s">
        <v>192</v>
      </c>
      <c r="F1553">
        <v>12</v>
      </c>
      <c r="G1553" t="str">
        <f>VLOOKUP(Tabel1[[#This Row],[Gruppe]],Statistikkoder!$A$1:$C$157,2,FALSE)</f>
        <v>    Efterskole                        </v>
      </c>
      <c r="H1553">
        <v>0</v>
      </c>
      <c r="I1553">
        <v>23</v>
      </c>
      <c r="J1553">
        <v>0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2</v>
      </c>
      <c r="N1553" t="str">
        <f>VLOOKUP($F1553,Statistikkoder!$A$2:$C$157,3,FALSE)</f>
        <v>Passager</v>
      </c>
    </row>
    <row r="1554" spans="1:14" x14ac:dyDescent="0.2">
      <c r="A1554" t="s">
        <v>222</v>
      </c>
      <c r="B1554" s="1">
        <v>0.76041666666666663</v>
      </c>
      <c r="C1554" t="s">
        <v>3</v>
      </c>
      <c r="D1554" t="s">
        <v>4</v>
      </c>
      <c r="E1554" t="s">
        <v>192</v>
      </c>
      <c r="F1554">
        <v>15</v>
      </c>
      <c r="G1554" t="str">
        <f>VLOOKUP(Tabel1[[#This Row],[Gruppe]],Statistikkoder!$A$1:$C$157,2,FALSE)</f>
        <v>    Voksen gående Pendler            </v>
      </c>
      <c r="H1554">
        <v>0</v>
      </c>
      <c r="I1554">
        <v>2</v>
      </c>
      <c r="J1554">
        <v>0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2</v>
      </c>
      <c r="N1554" t="str">
        <f>VLOOKUP($F1554,Statistikkoder!$A$2:$C$157,3,FALSE)</f>
        <v>Passager</v>
      </c>
    </row>
    <row r="1555" spans="1:14" x14ac:dyDescent="0.2">
      <c r="A1555" t="s">
        <v>222</v>
      </c>
      <c r="B1555" s="1">
        <v>0.76041666666666663</v>
      </c>
      <c r="C1555" t="s">
        <v>3</v>
      </c>
      <c r="D1555" t="s">
        <v>4</v>
      </c>
      <c r="E1555" t="s">
        <v>192</v>
      </c>
      <c r="F1555">
        <v>40</v>
      </c>
      <c r="G1555" t="str">
        <f>VLOOKUP(Tabel1[[#This Row],[Gruppe]],Statistikkoder!$A$1:$C$157,2,FALSE)</f>
        <v>    Pensionist gående                </v>
      </c>
      <c r="H1555">
        <v>0</v>
      </c>
      <c r="I1555">
        <v>4</v>
      </c>
      <c r="J1555">
        <v>0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2</v>
      </c>
      <c r="N1555" t="str">
        <f>VLOOKUP($F1555,Statistikkoder!$A$2:$C$157,3,FALSE)</f>
        <v>Passager</v>
      </c>
    </row>
    <row r="1556" spans="1:14" x14ac:dyDescent="0.2">
      <c r="A1556" t="s">
        <v>222</v>
      </c>
      <c r="B1556" s="1">
        <v>0.76041666666666663</v>
      </c>
      <c r="C1556" t="s">
        <v>3</v>
      </c>
      <c r="D1556" t="s">
        <v>4</v>
      </c>
      <c r="E1556" t="s">
        <v>192</v>
      </c>
      <c r="F1556">
        <v>41</v>
      </c>
      <c r="G1556" t="str">
        <f>VLOOKUP(Tabel1[[#This Row],[Gruppe]],Statistikkoder!$A$1:$C$157,2,FALSE)</f>
        <v>    Pensionist gående Pendler        </v>
      </c>
      <c r="H1556">
        <v>0</v>
      </c>
      <c r="I1556">
        <v>1</v>
      </c>
      <c r="J1556">
        <v>0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2</v>
      </c>
      <c r="N1556" t="str">
        <f>VLOOKUP($F1556,Statistikkoder!$A$2:$C$157,3,FALSE)</f>
        <v>Passager</v>
      </c>
    </row>
    <row r="1557" spans="1:14" x14ac:dyDescent="0.2">
      <c r="A1557" t="s">
        <v>222</v>
      </c>
      <c r="B1557" s="1">
        <v>0.76041666666666663</v>
      </c>
      <c r="C1557" t="s">
        <v>3</v>
      </c>
      <c r="D1557" t="s">
        <v>4</v>
      </c>
      <c r="E1557" t="s">
        <v>192</v>
      </c>
      <c r="F1557">
        <v>110</v>
      </c>
      <c r="G1557" t="str">
        <f>VLOOKUP(Tabel1[[#This Row],[Gruppe]],Statistikkoder!$A$1:$C$157,2,FALSE)</f>
        <v>    Bil &lt; 1,95 m                            </v>
      </c>
      <c r="H1557">
        <v>10</v>
      </c>
      <c r="I1557">
        <v>17</v>
      </c>
      <c r="J1557">
        <v>60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2</v>
      </c>
      <c r="N1557" t="str">
        <f>VLOOKUP($F1557,Statistikkoder!$A$2:$C$157,3,FALSE)</f>
        <v>Personbil</v>
      </c>
    </row>
    <row r="1558" spans="1:14" x14ac:dyDescent="0.2">
      <c r="A1558" t="s">
        <v>222</v>
      </c>
      <c r="B1558" s="1">
        <v>0.76041666666666663</v>
      </c>
      <c r="C1558" t="s">
        <v>3</v>
      </c>
      <c r="D1558" t="s">
        <v>4</v>
      </c>
      <c r="E1558" t="s">
        <v>192</v>
      </c>
      <c r="F1558">
        <v>120</v>
      </c>
      <c r="G1558" t="str">
        <f>VLOOKUP(Tabel1[[#This Row],[Gruppe]],Statistikkoder!$A$1:$C$157,2,FALSE)</f>
        <v>    Bil &gt; 1,95 m                            </v>
      </c>
      <c r="H1558">
        <v>1</v>
      </c>
      <c r="I1558">
        <v>2</v>
      </c>
      <c r="J1558">
        <v>6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2</v>
      </c>
      <c r="N1558" t="str">
        <f>VLOOKUP($F1558,Statistikkoder!$A$2:$C$157,3,FALSE)</f>
        <v>Personbil</v>
      </c>
    </row>
    <row r="1559" spans="1:14" x14ac:dyDescent="0.2">
      <c r="A1559" t="s">
        <v>222</v>
      </c>
      <c r="B1559" s="1">
        <v>0.76041666666666663</v>
      </c>
      <c r="C1559" t="s">
        <v>3</v>
      </c>
      <c r="D1559" t="s">
        <v>4</v>
      </c>
      <c r="E1559" t="s">
        <v>192</v>
      </c>
      <c r="F1559">
        <v>127</v>
      </c>
      <c r="G1559" t="str">
        <f>VLOOKUP(Tabel1[[#This Row],[Gruppe]],Statistikkoder!$A$1:$C$157,2,FALSE)</f>
        <v xml:space="preserve">    Bil med campingvogn pensionist          </v>
      </c>
      <c r="H1559">
        <v>1</v>
      </c>
      <c r="I1559">
        <v>2</v>
      </c>
      <c r="J1559">
        <v>10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2</v>
      </c>
      <c r="N1559" t="str">
        <f>VLOOKUP($F1559,Statistikkoder!$A$2:$C$157,3,FALSE)</f>
        <v>Personbil</v>
      </c>
    </row>
    <row r="1560" spans="1:14" x14ac:dyDescent="0.2">
      <c r="A1560" t="s">
        <v>222</v>
      </c>
      <c r="B1560" s="1">
        <v>0.76041666666666663</v>
      </c>
      <c r="C1560" t="s">
        <v>3</v>
      </c>
      <c r="D1560" t="s">
        <v>4</v>
      </c>
      <c r="E1560" t="s">
        <v>192</v>
      </c>
      <c r="F1560">
        <v>130</v>
      </c>
      <c r="G1560" t="str">
        <f>VLOOKUP(Tabel1[[#This Row],[Gruppe]],Statistikkoder!$A$1:$C$157,2,FALSE)</f>
        <v>    Bil &lt; 1,95 m pensionist                  </v>
      </c>
      <c r="H1560">
        <v>3</v>
      </c>
      <c r="I1560">
        <v>5</v>
      </c>
      <c r="J1560">
        <v>18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2</v>
      </c>
      <c r="N1560" t="str">
        <f>VLOOKUP($F1560,Statistikkoder!$A$2:$C$157,3,FALSE)</f>
        <v>Personbil</v>
      </c>
    </row>
    <row r="1561" spans="1:14" x14ac:dyDescent="0.2">
      <c r="A1561" t="s">
        <v>222</v>
      </c>
      <c r="B1561" s="1">
        <v>0.76041666666666663</v>
      </c>
      <c r="C1561" t="s">
        <v>3</v>
      </c>
      <c r="D1561" t="s">
        <v>4</v>
      </c>
      <c r="E1561" t="s">
        <v>192</v>
      </c>
      <c r="F1561">
        <v>945</v>
      </c>
      <c r="G1561" t="str">
        <f>VLOOKUP(Tabel1[[#This Row],[Gruppe]],Statistikkoder!$A$1:$C$157,2,FALSE)</f>
        <v xml:space="preserve">    Pendler Bil &lt; 1,95 m                            </v>
      </c>
      <c r="H1561">
        <v>8</v>
      </c>
      <c r="I1561">
        <v>14</v>
      </c>
      <c r="J1561">
        <v>48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2</v>
      </c>
      <c r="N1561" t="str">
        <f>VLOOKUP($F1561,Statistikkoder!$A$2:$C$157,3,FALSE)</f>
        <v>Personbil</v>
      </c>
    </row>
    <row r="1562" spans="1:14" x14ac:dyDescent="0.2">
      <c r="A1562" t="s">
        <v>222</v>
      </c>
      <c r="B1562" s="1">
        <v>0.76041666666666663</v>
      </c>
      <c r="C1562" t="s">
        <v>3</v>
      </c>
      <c r="D1562" t="s">
        <v>4</v>
      </c>
      <c r="E1562" t="s">
        <v>192</v>
      </c>
      <c r="F1562">
        <v>996</v>
      </c>
      <c r="G1562" t="str">
        <f>VLOOKUP(Tabel1[[#This Row],[Gruppe]],Statistikkoder!$A$1:$C$157,2,FALSE)</f>
        <v>    Passager i køretøj                            </v>
      </c>
      <c r="H1562">
        <v>0</v>
      </c>
      <c r="I1562">
        <v>40</v>
      </c>
      <c r="J1562">
        <v>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2</v>
      </c>
      <c r="N1562" t="str">
        <f>VLOOKUP($F1562,Statistikkoder!$A$2:$C$157,3,FALSE)</f>
        <v>Passager</v>
      </c>
    </row>
    <row r="1563" spans="1:14" x14ac:dyDescent="0.2">
      <c r="B1563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7"/>
  <sheetViews>
    <sheetView workbookViewId="0">
      <pane ySplit="1" topLeftCell="A93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8"/>
    <col min="2" max="2" width="40.140625" style="8" bestFit="1" customWidth="1"/>
    <col min="3" max="3" width="14.5703125" style="8" bestFit="1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66</v>
      </c>
    </row>
    <row r="44" spans="1:3" x14ac:dyDescent="0.2">
      <c r="A44" s="9">
        <v>113</v>
      </c>
      <c r="B44" s="10" t="s">
        <v>67</v>
      </c>
      <c r="C44" s="11" t="s">
        <v>66</v>
      </c>
    </row>
    <row r="45" spans="1:3" x14ac:dyDescent="0.2">
      <c r="A45" s="12">
        <v>114</v>
      </c>
      <c r="B45" s="13" t="s">
        <v>68</v>
      </c>
      <c r="C45" s="14" t="s">
        <v>47</v>
      </c>
    </row>
    <row r="46" spans="1:3" x14ac:dyDescent="0.2">
      <c r="A46" s="9">
        <v>115</v>
      </c>
      <c r="B46" s="10" t="s">
        <v>69</v>
      </c>
      <c r="C46" s="11" t="s">
        <v>47</v>
      </c>
    </row>
    <row r="47" spans="1:3" x14ac:dyDescent="0.2">
      <c r="A47" s="12">
        <v>116</v>
      </c>
      <c r="B47" s="13" t="s">
        <v>70</v>
      </c>
      <c r="C47" s="14" t="s">
        <v>47</v>
      </c>
    </row>
    <row r="48" spans="1:3" x14ac:dyDescent="0.2">
      <c r="A48" s="9">
        <v>117</v>
      </c>
      <c r="B48" s="10" t="s">
        <v>71</v>
      </c>
      <c r="C48" s="11" t="s">
        <v>47</v>
      </c>
    </row>
    <row r="49" spans="1:3" x14ac:dyDescent="0.2">
      <c r="A49" s="12">
        <v>118</v>
      </c>
      <c r="B49" s="13" t="s">
        <v>72</v>
      </c>
      <c r="C49" s="14" t="s">
        <v>47</v>
      </c>
    </row>
    <row r="50" spans="1:3" x14ac:dyDescent="0.2">
      <c r="A50" s="9">
        <v>119</v>
      </c>
      <c r="B50" s="10" t="s">
        <v>73</v>
      </c>
      <c r="C50" s="11" t="s">
        <v>47</v>
      </c>
    </row>
    <row r="51" spans="1:3" x14ac:dyDescent="0.2">
      <c r="A51" s="12">
        <v>120</v>
      </c>
      <c r="B51" s="13" t="s">
        <v>74</v>
      </c>
      <c r="C51" s="14" t="s">
        <v>47</v>
      </c>
    </row>
    <row r="52" spans="1:3" x14ac:dyDescent="0.2">
      <c r="A52" s="9">
        <v>121</v>
      </c>
      <c r="B52" s="10" t="s">
        <v>75</v>
      </c>
      <c r="C52" s="11" t="s">
        <v>47</v>
      </c>
    </row>
    <row r="53" spans="1:3" x14ac:dyDescent="0.2">
      <c r="A53" s="12">
        <v>122</v>
      </c>
      <c r="B53" s="13" t="s">
        <v>76</v>
      </c>
      <c r="C53" s="14" t="s">
        <v>47</v>
      </c>
    </row>
    <row r="54" spans="1:3" x14ac:dyDescent="0.2">
      <c r="A54" s="9">
        <v>123</v>
      </c>
      <c r="B54" s="10" t="s">
        <v>77</v>
      </c>
      <c r="C54" s="11" t="s">
        <v>47</v>
      </c>
    </row>
    <row r="55" spans="1:3" x14ac:dyDescent="0.2">
      <c r="A55" s="12">
        <v>124</v>
      </c>
      <c r="B55" s="13" t="s">
        <v>78</v>
      </c>
      <c r="C55" s="14" t="s">
        <v>47</v>
      </c>
    </row>
    <row r="56" spans="1:3" x14ac:dyDescent="0.2">
      <c r="A56" s="9">
        <v>125</v>
      </c>
      <c r="B56" s="10" t="s">
        <v>79</v>
      </c>
      <c r="C56" s="11" t="s">
        <v>47</v>
      </c>
    </row>
    <row r="57" spans="1:3" x14ac:dyDescent="0.2">
      <c r="A57" s="12">
        <v>126</v>
      </c>
      <c r="B57" s="13" t="s">
        <v>188</v>
      </c>
      <c r="C57" s="14" t="s">
        <v>47</v>
      </c>
    </row>
    <row r="58" spans="1:3" x14ac:dyDescent="0.2">
      <c r="A58" s="9">
        <v>127</v>
      </c>
      <c r="B58" s="10" t="s">
        <v>190</v>
      </c>
      <c r="C58" s="11" t="s">
        <v>47</v>
      </c>
    </row>
    <row r="59" spans="1:3" x14ac:dyDescent="0.2">
      <c r="A59" s="12">
        <v>128</v>
      </c>
      <c r="B59" s="13" t="s">
        <v>189</v>
      </c>
      <c r="C59" s="14" t="s">
        <v>47</v>
      </c>
    </row>
    <row r="60" spans="1:3" x14ac:dyDescent="0.2">
      <c r="A60" s="9">
        <v>129</v>
      </c>
      <c r="B60" s="10" t="s">
        <v>191</v>
      </c>
      <c r="C60" s="11" t="s">
        <v>47</v>
      </c>
    </row>
    <row r="61" spans="1:3" x14ac:dyDescent="0.2">
      <c r="A61" s="12">
        <v>130</v>
      </c>
      <c r="B61" s="13" t="s">
        <v>80</v>
      </c>
      <c r="C61" s="14" t="s">
        <v>47</v>
      </c>
    </row>
    <row r="62" spans="1:3" x14ac:dyDescent="0.2">
      <c r="A62" s="9">
        <v>131</v>
      </c>
      <c r="B62" s="10" t="s">
        <v>81</v>
      </c>
      <c r="C62" s="11" t="s">
        <v>47</v>
      </c>
    </row>
    <row r="63" spans="1:3" x14ac:dyDescent="0.2">
      <c r="A63" s="12">
        <v>135</v>
      </c>
      <c r="B63" s="13" t="s">
        <v>82</v>
      </c>
      <c r="C63" s="14" t="s">
        <v>47</v>
      </c>
    </row>
    <row r="64" spans="1:3" x14ac:dyDescent="0.2">
      <c r="A64" s="9">
        <v>136</v>
      </c>
      <c r="B64" s="10" t="s">
        <v>83</v>
      </c>
      <c r="C64" s="11" t="s">
        <v>47</v>
      </c>
    </row>
    <row r="65" spans="1:3" x14ac:dyDescent="0.2">
      <c r="A65" s="12">
        <v>140</v>
      </c>
      <c r="B65" s="13" t="s">
        <v>84</v>
      </c>
      <c r="C65" s="14" t="s">
        <v>47</v>
      </c>
    </row>
    <row r="66" spans="1:3" x14ac:dyDescent="0.2">
      <c r="A66" s="9">
        <v>145</v>
      </c>
      <c r="B66" s="10" t="s">
        <v>85</v>
      </c>
      <c r="C66" s="11" t="s">
        <v>47</v>
      </c>
    </row>
    <row r="67" spans="1:3" x14ac:dyDescent="0.2">
      <c r="A67" s="12">
        <v>150</v>
      </c>
      <c r="B67" s="13" t="s">
        <v>86</v>
      </c>
      <c r="C67" s="14" t="s">
        <v>47</v>
      </c>
    </row>
    <row r="68" spans="1:3" x14ac:dyDescent="0.2">
      <c r="A68" s="9">
        <v>155</v>
      </c>
      <c r="B68" s="10" t="s">
        <v>87</v>
      </c>
      <c r="C68" s="11" t="s">
        <v>47</v>
      </c>
    </row>
    <row r="69" spans="1:3" x14ac:dyDescent="0.2">
      <c r="A69" s="12">
        <v>156</v>
      </c>
      <c r="B69" s="13" t="s">
        <v>88</v>
      </c>
      <c r="C69" s="14" t="s">
        <v>47</v>
      </c>
    </row>
    <row r="70" spans="1:3" x14ac:dyDescent="0.2">
      <c r="A70" s="9">
        <v>210</v>
      </c>
      <c r="B70" s="10" t="s">
        <v>89</v>
      </c>
      <c r="C70" s="11" t="s">
        <v>66</v>
      </c>
    </row>
    <row r="71" spans="1:3" x14ac:dyDescent="0.2">
      <c r="A71" s="12">
        <v>309</v>
      </c>
      <c r="B71" s="13" t="s">
        <v>90</v>
      </c>
      <c r="C71" s="14" t="s">
        <v>91</v>
      </c>
    </row>
    <row r="72" spans="1:3" x14ac:dyDescent="0.2">
      <c r="A72" s="9">
        <v>310</v>
      </c>
      <c r="B72" s="10" t="s">
        <v>92</v>
      </c>
      <c r="C72" s="11" t="s">
        <v>91</v>
      </c>
    </row>
    <row r="73" spans="1:3" x14ac:dyDescent="0.2">
      <c r="A73" s="12">
        <v>311</v>
      </c>
      <c r="B73" s="13" t="s">
        <v>93</v>
      </c>
      <c r="C73" s="14" t="s">
        <v>91</v>
      </c>
    </row>
    <row r="74" spans="1:3" x14ac:dyDescent="0.2">
      <c r="A74" s="9">
        <v>320</v>
      </c>
      <c r="B74" s="10" t="s">
        <v>94</v>
      </c>
      <c r="C74" s="11" t="s">
        <v>91</v>
      </c>
    </row>
    <row r="75" spans="1:3" x14ac:dyDescent="0.2">
      <c r="A75" s="12">
        <v>321</v>
      </c>
      <c r="B75" s="13" t="s">
        <v>95</v>
      </c>
      <c r="C75" s="14" t="s">
        <v>91</v>
      </c>
    </row>
    <row r="76" spans="1:3" x14ac:dyDescent="0.2">
      <c r="A76" s="9">
        <v>325</v>
      </c>
      <c r="B76" s="10" t="s">
        <v>96</v>
      </c>
      <c r="C76" s="11" t="s">
        <v>91</v>
      </c>
    </row>
    <row r="77" spans="1:3" x14ac:dyDescent="0.2">
      <c r="A77" s="12">
        <v>330</v>
      </c>
      <c r="B77" s="13" t="s">
        <v>97</v>
      </c>
      <c r="C77" s="14" t="s">
        <v>91</v>
      </c>
    </row>
    <row r="78" spans="1:3" x14ac:dyDescent="0.2">
      <c r="A78" s="9">
        <v>340</v>
      </c>
      <c r="B78" s="10" t="s">
        <v>98</v>
      </c>
      <c r="C78" s="11" t="s">
        <v>91</v>
      </c>
    </row>
    <row r="79" spans="1:3" x14ac:dyDescent="0.2">
      <c r="A79" s="12">
        <v>409</v>
      </c>
      <c r="B79" s="13" t="s">
        <v>99</v>
      </c>
      <c r="C79" s="14" t="s">
        <v>100</v>
      </c>
    </row>
    <row r="80" spans="1:3" x14ac:dyDescent="0.2">
      <c r="A80" s="9">
        <v>410</v>
      </c>
      <c r="B80" s="10" t="s">
        <v>101</v>
      </c>
      <c r="C80" s="11" t="s">
        <v>100</v>
      </c>
    </row>
    <row r="81" spans="1:3" x14ac:dyDescent="0.2">
      <c r="A81" s="12">
        <v>411</v>
      </c>
      <c r="B81" s="13" t="s">
        <v>102</v>
      </c>
      <c r="C81" s="14" t="s">
        <v>100</v>
      </c>
    </row>
    <row r="82" spans="1:3" x14ac:dyDescent="0.2">
      <c r="A82" s="9">
        <v>412</v>
      </c>
      <c r="B82" s="10" t="s">
        <v>103</v>
      </c>
      <c r="C82" s="11" t="s">
        <v>100</v>
      </c>
    </row>
    <row r="83" spans="1:3" x14ac:dyDescent="0.2">
      <c r="A83" s="12">
        <v>420</v>
      </c>
      <c r="B83" s="13" t="s">
        <v>104</v>
      </c>
      <c r="C83" s="14" t="s">
        <v>100</v>
      </c>
    </row>
    <row r="84" spans="1:3" x14ac:dyDescent="0.2">
      <c r="A84" s="9">
        <v>421</v>
      </c>
      <c r="B84" s="10" t="s">
        <v>105</v>
      </c>
      <c r="C84" s="11" t="s">
        <v>100</v>
      </c>
    </row>
    <row r="85" spans="1:3" x14ac:dyDescent="0.2">
      <c r="A85" s="12">
        <v>430</v>
      </c>
      <c r="B85" s="13" t="s">
        <v>106</v>
      </c>
      <c r="C85" s="14" t="s">
        <v>100</v>
      </c>
    </row>
    <row r="86" spans="1:3" x14ac:dyDescent="0.2">
      <c r="A86" s="9">
        <v>431</v>
      </c>
      <c r="B86" s="10" t="s">
        <v>107</v>
      </c>
      <c r="C86" s="11" t="s">
        <v>100</v>
      </c>
    </row>
    <row r="87" spans="1:3" x14ac:dyDescent="0.2">
      <c r="A87" s="12">
        <v>440</v>
      </c>
      <c r="B87" s="13" t="s">
        <v>108</v>
      </c>
      <c r="C87" s="14" t="s">
        <v>100</v>
      </c>
    </row>
    <row r="88" spans="1:3" x14ac:dyDescent="0.2">
      <c r="A88" s="9">
        <v>505</v>
      </c>
      <c r="B88" s="10" t="s">
        <v>109</v>
      </c>
      <c r="C88" s="11" t="s">
        <v>110</v>
      </c>
    </row>
    <row r="89" spans="1:3" x14ac:dyDescent="0.2">
      <c r="A89" s="12">
        <v>510</v>
      </c>
      <c r="B89" s="13" t="s">
        <v>111</v>
      </c>
      <c r="C89" s="14" t="s">
        <v>110</v>
      </c>
    </row>
    <row r="90" spans="1:3" x14ac:dyDescent="0.2">
      <c r="A90" s="9">
        <v>511</v>
      </c>
      <c r="B90" s="10" t="s">
        <v>112</v>
      </c>
      <c r="C90" s="11" t="s">
        <v>110</v>
      </c>
    </row>
    <row r="91" spans="1:3" x14ac:dyDescent="0.2">
      <c r="A91" s="12">
        <v>515</v>
      </c>
      <c r="B91" s="13" t="s">
        <v>113</v>
      </c>
      <c r="C91" s="14" t="s">
        <v>110</v>
      </c>
    </row>
    <row r="92" spans="1:3" x14ac:dyDescent="0.2">
      <c r="A92" s="9">
        <v>516</v>
      </c>
      <c r="B92" s="10" t="s">
        <v>114</v>
      </c>
      <c r="C92" s="11" t="s">
        <v>110</v>
      </c>
    </row>
    <row r="93" spans="1:3" x14ac:dyDescent="0.2">
      <c r="A93" s="12">
        <v>520</v>
      </c>
      <c r="B93" s="13" t="s">
        <v>115</v>
      </c>
      <c r="C93" s="14" t="s">
        <v>110</v>
      </c>
    </row>
    <row r="94" spans="1:3" x14ac:dyDescent="0.2">
      <c r="A94" s="9">
        <v>525</v>
      </c>
      <c r="B94" s="10" t="s">
        <v>116</v>
      </c>
      <c r="C94" s="11" t="s">
        <v>110</v>
      </c>
    </row>
    <row r="95" spans="1:3" x14ac:dyDescent="0.2">
      <c r="A95" s="12">
        <v>530</v>
      </c>
      <c r="B95" s="13" t="s">
        <v>117</v>
      </c>
      <c r="C95" s="14" t="s">
        <v>110</v>
      </c>
    </row>
    <row r="96" spans="1:3" x14ac:dyDescent="0.2">
      <c r="A96" s="9">
        <v>532</v>
      </c>
      <c r="B96" s="10" t="s">
        <v>118</v>
      </c>
      <c r="C96" s="11" t="s">
        <v>110</v>
      </c>
    </row>
    <row r="97" spans="1:3" x14ac:dyDescent="0.2">
      <c r="A97" s="12">
        <v>535</v>
      </c>
      <c r="B97" s="13" t="s">
        <v>119</v>
      </c>
      <c r="C97" s="14" t="s">
        <v>110</v>
      </c>
    </row>
    <row r="98" spans="1:3" x14ac:dyDescent="0.2">
      <c r="A98" s="9">
        <v>540</v>
      </c>
      <c r="B98" s="10" t="s">
        <v>120</v>
      </c>
      <c r="C98" s="11" t="s">
        <v>110</v>
      </c>
    </row>
    <row r="99" spans="1:3" x14ac:dyDescent="0.2">
      <c r="A99" s="12">
        <v>545</v>
      </c>
      <c r="B99" s="13" t="s">
        <v>121</v>
      </c>
      <c r="C99" s="14" t="s">
        <v>110</v>
      </c>
    </row>
    <row r="100" spans="1:3" x14ac:dyDescent="0.2">
      <c r="A100" s="9">
        <v>550</v>
      </c>
      <c r="B100" s="10" t="s">
        <v>122</v>
      </c>
      <c r="C100" s="11" t="s">
        <v>110</v>
      </c>
    </row>
    <row r="101" spans="1:3" x14ac:dyDescent="0.2">
      <c r="A101" s="12">
        <v>560</v>
      </c>
      <c r="B101" s="13" t="s">
        <v>123</v>
      </c>
      <c r="C101" s="14" t="s">
        <v>110</v>
      </c>
    </row>
    <row r="102" spans="1:3" x14ac:dyDescent="0.2">
      <c r="A102" s="9">
        <v>562</v>
      </c>
      <c r="B102" s="10" t="s">
        <v>124</v>
      </c>
      <c r="C102" s="11" t="s">
        <v>110</v>
      </c>
    </row>
    <row r="103" spans="1:3" x14ac:dyDescent="0.2">
      <c r="A103" s="12">
        <v>565</v>
      </c>
      <c r="B103" s="13" t="s">
        <v>125</v>
      </c>
      <c r="C103" s="14" t="s">
        <v>110</v>
      </c>
    </row>
    <row r="104" spans="1:3" x14ac:dyDescent="0.2">
      <c r="A104" s="9">
        <v>609</v>
      </c>
      <c r="B104" s="10" t="s">
        <v>126</v>
      </c>
      <c r="C104" s="11" t="s">
        <v>127</v>
      </c>
    </row>
    <row r="105" spans="1:3" x14ac:dyDescent="0.2">
      <c r="A105" s="12">
        <v>610</v>
      </c>
      <c r="B105" s="13" t="s">
        <v>128</v>
      </c>
      <c r="C105" s="14" t="s">
        <v>127</v>
      </c>
    </row>
    <row r="106" spans="1:3" x14ac:dyDescent="0.2">
      <c r="A106" s="9">
        <v>611</v>
      </c>
      <c r="B106" s="10" t="s">
        <v>129</v>
      </c>
      <c r="C106" s="11" t="s">
        <v>127</v>
      </c>
    </row>
    <row r="107" spans="1:3" x14ac:dyDescent="0.2">
      <c r="A107" s="12">
        <v>620</v>
      </c>
      <c r="B107" s="13" t="s">
        <v>130</v>
      </c>
      <c r="C107" s="14" t="s">
        <v>127</v>
      </c>
    </row>
    <row r="108" spans="1:3" x14ac:dyDescent="0.2">
      <c r="A108" s="9">
        <v>630</v>
      </c>
      <c r="B108" s="10" t="s">
        <v>131</v>
      </c>
      <c r="C108" s="11" t="s">
        <v>127</v>
      </c>
    </row>
    <row r="109" spans="1:3" x14ac:dyDescent="0.2">
      <c r="A109" s="12">
        <v>631</v>
      </c>
      <c r="B109" s="13" t="s">
        <v>132</v>
      </c>
      <c r="C109" s="14" t="s">
        <v>127</v>
      </c>
    </row>
    <row r="110" spans="1:3" x14ac:dyDescent="0.2">
      <c r="A110" s="9">
        <v>632</v>
      </c>
      <c r="B110" s="10" t="s">
        <v>133</v>
      </c>
      <c r="C110" s="11" t="s">
        <v>22</v>
      </c>
    </row>
    <row r="111" spans="1:3" x14ac:dyDescent="0.2">
      <c r="A111" s="12">
        <v>633</v>
      </c>
      <c r="B111" s="13" t="s">
        <v>134</v>
      </c>
      <c r="C111" s="14" t="s">
        <v>127</v>
      </c>
    </row>
    <row r="112" spans="1:3" x14ac:dyDescent="0.2">
      <c r="A112" s="9">
        <v>634</v>
      </c>
      <c r="B112" s="10" t="s">
        <v>135</v>
      </c>
      <c r="C112" s="11" t="s">
        <v>22</v>
      </c>
    </row>
    <row r="113" spans="1:3" x14ac:dyDescent="0.2">
      <c r="A113" s="12">
        <v>635</v>
      </c>
      <c r="B113" s="13" t="s">
        <v>136</v>
      </c>
      <c r="C113" s="14" t="s">
        <v>127</v>
      </c>
    </row>
    <row r="114" spans="1:3" x14ac:dyDescent="0.2">
      <c r="A114" s="9">
        <v>636</v>
      </c>
      <c r="B114" s="10" t="s">
        <v>137</v>
      </c>
      <c r="C114" s="11" t="s">
        <v>127</v>
      </c>
    </row>
    <row r="115" spans="1:3" x14ac:dyDescent="0.2">
      <c r="A115" s="12">
        <v>637</v>
      </c>
      <c r="B115" s="13" t="s">
        <v>138</v>
      </c>
      <c r="C115" s="14" t="s">
        <v>127</v>
      </c>
    </row>
    <row r="116" spans="1:3" x14ac:dyDescent="0.2">
      <c r="A116" s="9">
        <v>640</v>
      </c>
      <c r="B116" s="10" t="s">
        <v>139</v>
      </c>
      <c r="C116" s="11" t="s">
        <v>66</v>
      </c>
    </row>
    <row r="117" spans="1:3" x14ac:dyDescent="0.2">
      <c r="A117" s="12">
        <v>645</v>
      </c>
      <c r="B117" s="13" t="s">
        <v>140</v>
      </c>
      <c r="C117" s="14" t="s">
        <v>127</v>
      </c>
    </row>
    <row r="118" spans="1:3" x14ac:dyDescent="0.2">
      <c r="A118" s="9">
        <v>646</v>
      </c>
      <c r="B118" s="10" t="s">
        <v>141</v>
      </c>
      <c r="C118" s="11" t="s">
        <v>127</v>
      </c>
    </row>
    <row r="119" spans="1:3" x14ac:dyDescent="0.2">
      <c r="A119" s="12">
        <v>647</v>
      </c>
      <c r="B119" s="13" t="s">
        <v>142</v>
      </c>
      <c r="C119" s="14" t="s">
        <v>127</v>
      </c>
    </row>
    <row r="120" spans="1:3" x14ac:dyDescent="0.2">
      <c r="A120" s="9">
        <v>709</v>
      </c>
      <c r="B120" s="10" t="s">
        <v>143</v>
      </c>
      <c r="C120" s="11" t="s">
        <v>144</v>
      </c>
    </row>
    <row r="121" spans="1:3" x14ac:dyDescent="0.2">
      <c r="A121" s="12">
        <v>710</v>
      </c>
      <c r="B121" s="13" t="s">
        <v>145</v>
      </c>
      <c r="C121" s="14" t="s">
        <v>144</v>
      </c>
    </row>
    <row r="122" spans="1:3" x14ac:dyDescent="0.2">
      <c r="A122" s="9">
        <v>720</v>
      </c>
      <c r="B122" s="10" t="s">
        <v>146</v>
      </c>
      <c r="C122" s="11" t="s">
        <v>144</v>
      </c>
    </row>
    <row r="123" spans="1:3" x14ac:dyDescent="0.2">
      <c r="A123" s="12">
        <v>730</v>
      </c>
      <c r="B123" s="13" t="s">
        <v>147</v>
      </c>
      <c r="C123" s="14" t="s">
        <v>148</v>
      </c>
    </row>
    <row r="124" spans="1:3" x14ac:dyDescent="0.2">
      <c r="A124" s="9">
        <v>740</v>
      </c>
      <c r="B124" s="10" t="s">
        <v>149</v>
      </c>
      <c r="C124" s="11" t="s">
        <v>150</v>
      </c>
    </row>
    <row r="125" spans="1:3" x14ac:dyDescent="0.2">
      <c r="A125" s="12">
        <v>741</v>
      </c>
      <c r="B125" s="13" t="s">
        <v>151</v>
      </c>
      <c r="C125" s="14" t="s">
        <v>150</v>
      </c>
    </row>
    <row r="126" spans="1:3" x14ac:dyDescent="0.2">
      <c r="A126" s="9">
        <v>750</v>
      </c>
      <c r="B126" s="10" t="s">
        <v>152</v>
      </c>
      <c r="C126" s="11" t="s">
        <v>153</v>
      </c>
    </row>
    <row r="127" spans="1:3" x14ac:dyDescent="0.2">
      <c r="A127" s="12">
        <v>760</v>
      </c>
      <c r="B127" s="13" t="s">
        <v>154</v>
      </c>
      <c r="C127" s="14" t="s">
        <v>153</v>
      </c>
    </row>
    <row r="128" spans="1:3" x14ac:dyDescent="0.2">
      <c r="A128" s="9">
        <v>765</v>
      </c>
      <c r="B128" s="10" t="s">
        <v>155</v>
      </c>
      <c r="C128" s="11" t="s">
        <v>156</v>
      </c>
    </row>
    <row r="129" spans="1:3" x14ac:dyDescent="0.2">
      <c r="A129" s="12">
        <v>770</v>
      </c>
      <c r="B129" s="13" t="s">
        <v>157</v>
      </c>
      <c r="C129" s="14" t="s">
        <v>158</v>
      </c>
    </row>
    <row r="130" spans="1:3" x14ac:dyDescent="0.2">
      <c r="A130" s="9">
        <v>771</v>
      </c>
      <c r="B130" s="10" t="s">
        <v>159</v>
      </c>
      <c r="C130" s="11" t="s">
        <v>160</v>
      </c>
    </row>
    <row r="131" spans="1:3" x14ac:dyDescent="0.2">
      <c r="A131" s="12">
        <v>772</v>
      </c>
      <c r="B131" s="13" t="s">
        <v>161</v>
      </c>
      <c r="C131" s="14" t="s">
        <v>160</v>
      </c>
    </row>
    <row r="132" spans="1:3" x14ac:dyDescent="0.2">
      <c r="A132" s="9">
        <v>773</v>
      </c>
      <c r="B132" s="10" t="s">
        <v>162</v>
      </c>
      <c r="C132" s="11" t="s">
        <v>160</v>
      </c>
    </row>
    <row r="133" spans="1:3" x14ac:dyDescent="0.2">
      <c r="A133" s="12">
        <v>774</v>
      </c>
      <c r="B133" s="13" t="s">
        <v>163</v>
      </c>
      <c r="C133" s="14" t="s">
        <v>160</v>
      </c>
    </row>
    <row r="134" spans="1:3" x14ac:dyDescent="0.2">
      <c r="A134" s="9">
        <v>775</v>
      </c>
      <c r="B134" s="10" t="s">
        <v>164</v>
      </c>
      <c r="C134" s="11" t="s">
        <v>160</v>
      </c>
    </row>
    <row r="135" spans="1:3" x14ac:dyDescent="0.2">
      <c r="A135" s="12">
        <v>776</v>
      </c>
      <c r="B135" s="13" t="s">
        <v>165</v>
      </c>
      <c r="C135" s="14" t="s">
        <v>160</v>
      </c>
    </row>
    <row r="136" spans="1:3" x14ac:dyDescent="0.2">
      <c r="A136" s="9">
        <v>777</v>
      </c>
      <c r="B136" s="10" t="s">
        <v>166</v>
      </c>
      <c r="C136" s="11" t="s">
        <v>160</v>
      </c>
    </row>
    <row r="137" spans="1:3" x14ac:dyDescent="0.2">
      <c r="A137" s="12">
        <v>780</v>
      </c>
      <c r="B137" s="13" t="s">
        <v>167</v>
      </c>
      <c r="C137" s="14" t="s">
        <v>160</v>
      </c>
    </row>
    <row r="138" spans="1:3" x14ac:dyDescent="0.2">
      <c r="A138" s="9">
        <v>930</v>
      </c>
      <c r="B138" s="10" t="s">
        <v>168</v>
      </c>
      <c r="C138" s="11" t="s">
        <v>22</v>
      </c>
    </row>
    <row r="139" spans="1:3" x14ac:dyDescent="0.2">
      <c r="A139" s="12">
        <v>935</v>
      </c>
      <c r="B139" s="13" t="s">
        <v>169</v>
      </c>
      <c r="C139" s="14" t="s">
        <v>22</v>
      </c>
    </row>
    <row r="140" spans="1:3" x14ac:dyDescent="0.2">
      <c r="A140" s="9">
        <v>940</v>
      </c>
      <c r="B140" s="10" t="s">
        <v>170</v>
      </c>
      <c r="C140" s="11" t="s">
        <v>22</v>
      </c>
    </row>
    <row r="141" spans="1:3" x14ac:dyDescent="0.2">
      <c r="A141" s="12">
        <v>945</v>
      </c>
      <c r="B141" s="13" t="s">
        <v>171</v>
      </c>
      <c r="C141" s="14" t="s">
        <v>47</v>
      </c>
    </row>
    <row r="142" spans="1:3" x14ac:dyDescent="0.2">
      <c r="A142" s="9">
        <v>950</v>
      </c>
      <c r="B142" s="10" t="s">
        <v>172</v>
      </c>
      <c r="C142" s="11" t="s">
        <v>47</v>
      </c>
    </row>
    <row r="143" spans="1:3" x14ac:dyDescent="0.2">
      <c r="A143" s="12">
        <v>955</v>
      </c>
      <c r="B143" s="13" t="s">
        <v>173</v>
      </c>
      <c r="C143" s="14" t="s">
        <v>47</v>
      </c>
    </row>
    <row r="144" spans="1:3" x14ac:dyDescent="0.2">
      <c r="A144" s="9">
        <v>960</v>
      </c>
      <c r="B144" s="10" t="s">
        <v>174</v>
      </c>
      <c r="C144" s="11" t="s">
        <v>47</v>
      </c>
    </row>
    <row r="145" spans="1:3" x14ac:dyDescent="0.2">
      <c r="A145" s="12">
        <v>963</v>
      </c>
      <c r="B145" s="13" t="s">
        <v>175</v>
      </c>
      <c r="C145" s="14" t="s">
        <v>91</v>
      </c>
    </row>
    <row r="146" spans="1:3" x14ac:dyDescent="0.2">
      <c r="A146" s="9">
        <v>965</v>
      </c>
      <c r="B146" s="10" t="s">
        <v>176</v>
      </c>
      <c r="C146" s="11" t="s">
        <v>91</v>
      </c>
    </row>
    <row r="147" spans="1:3" x14ac:dyDescent="0.2">
      <c r="A147" s="12">
        <v>970</v>
      </c>
      <c r="B147" s="13" t="s">
        <v>177</v>
      </c>
      <c r="C147" s="14" t="s">
        <v>91</v>
      </c>
    </row>
    <row r="148" spans="1:3" x14ac:dyDescent="0.2">
      <c r="A148" s="9">
        <v>975</v>
      </c>
      <c r="B148" s="10" t="s">
        <v>178</v>
      </c>
      <c r="C148" s="11" t="s">
        <v>100</v>
      </c>
    </row>
    <row r="149" spans="1:3" x14ac:dyDescent="0.2">
      <c r="A149" s="12">
        <v>989</v>
      </c>
      <c r="B149" s="13" t="s">
        <v>179</v>
      </c>
      <c r="C149" s="14" t="s">
        <v>160</v>
      </c>
    </row>
    <row r="150" spans="1:3" x14ac:dyDescent="0.2">
      <c r="A150" s="9">
        <v>991</v>
      </c>
      <c r="B150" s="10" t="s">
        <v>180</v>
      </c>
      <c r="C150" s="11" t="s">
        <v>160</v>
      </c>
    </row>
    <row r="151" spans="1:3" x14ac:dyDescent="0.2">
      <c r="A151" s="12">
        <v>992</v>
      </c>
      <c r="B151" s="13" t="s">
        <v>181</v>
      </c>
      <c r="C151" s="14" t="s">
        <v>160</v>
      </c>
    </row>
    <row r="152" spans="1:3" x14ac:dyDescent="0.2">
      <c r="A152" s="9">
        <v>993</v>
      </c>
      <c r="B152" s="10" t="s">
        <v>182</v>
      </c>
      <c r="C152" s="11" t="s">
        <v>160</v>
      </c>
    </row>
    <row r="153" spans="1:3" x14ac:dyDescent="0.2">
      <c r="A153" s="12">
        <v>994</v>
      </c>
      <c r="B153" s="13" t="s">
        <v>183</v>
      </c>
      <c r="C153" s="14" t="s">
        <v>160</v>
      </c>
    </row>
    <row r="154" spans="1:3" x14ac:dyDescent="0.2">
      <c r="A154" s="9">
        <v>995</v>
      </c>
      <c r="B154" s="10" t="s">
        <v>184</v>
      </c>
      <c r="C154" s="11" t="s">
        <v>160</v>
      </c>
    </row>
    <row r="155" spans="1:3" x14ac:dyDescent="0.2">
      <c r="A155" s="12">
        <v>996</v>
      </c>
      <c r="B155" s="13" t="s">
        <v>185</v>
      </c>
      <c r="C155" s="14" t="s">
        <v>22</v>
      </c>
    </row>
    <row r="156" spans="1:3" x14ac:dyDescent="0.2">
      <c r="A156" s="9">
        <v>997</v>
      </c>
      <c r="B156" s="10" t="s">
        <v>186</v>
      </c>
      <c r="C156" s="11" t="s">
        <v>22</v>
      </c>
    </row>
    <row r="157" spans="1:3" x14ac:dyDescent="0.2">
      <c r="A157" s="12">
        <v>999</v>
      </c>
      <c r="B157" s="13" t="s">
        <v>187</v>
      </c>
      <c r="C157" s="14" t="s">
        <v>160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981703-13B7-4753-9577-81D75609D4E8}">
  <ds:schemaRefs>
    <ds:schemaRef ds:uri="http://www.w3.org/XML/1998/namespace"/>
    <ds:schemaRef ds:uri="http://purl.org/dc/dcmitype/"/>
    <ds:schemaRef ds:uri="afae6d7a-b8bd-4fb2-9471-792cf4a52ba2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49ee5ae3-5a3e-424c-8e3a-9de32e930856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0845742-0BC4-42A9-97D4-0C190EC28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E2D04-F0E4-4E6E-A232-1FAE889AE7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2020-02-12T14:22:19Z</dcterms:created>
  <dcterms:modified xsi:type="dcterms:W3CDTF">2025-12-03T09:14:55Z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