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339478\AppData\Roaming\cBrain\F2\Temp\3867432\"/>
    </mc:Choice>
  </mc:AlternateContent>
  <xr:revisionPtr revIDLastSave="0" documentId="13_ncr:1_{60267DFF-EE1A-4BD0-8D99-73D3F9E1AA24}" xr6:coauthVersionLast="36" xr6:coauthVersionMax="36" xr10:uidLastSave="{00000000-0000-0000-0000-000000000000}"/>
  <bookViews>
    <workbookView xWindow="0" yWindow="0" windowWidth="28800" windowHeight="12285" xr2:uid="{7E87D393-9857-4A58-92B0-25008BB0F2B9}"/>
  </bookViews>
  <sheets>
    <sheet name="2026" sheetId="1" r:id="rId1"/>
    <sheet name="2025" sheetId="2" r:id="rId2"/>
    <sheet name="2024" sheetId="3" r:id="rId3"/>
  </sheets>
  <definedNames>
    <definedName name="_xlnm.Print_Area" localSheetId="2">'2024'!$A$1:$G$24</definedName>
    <definedName name="_xlnm.Print_Area" localSheetId="1">'2025'!$A$1:$G$25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C11" i="1"/>
  <c r="F11" i="2"/>
  <c r="C11" i="2"/>
  <c r="C10" i="3"/>
  <c r="F23" i="1"/>
  <c r="C23" i="1"/>
  <c r="F22" i="1"/>
  <c r="C22" i="1"/>
  <c r="F21" i="1"/>
  <c r="C21" i="1"/>
  <c r="F20" i="1"/>
  <c r="C20" i="1"/>
  <c r="F19" i="1"/>
  <c r="C19" i="1"/>
  <c r="F18" i="1"/>
  <c r="C18" i="1"/>
  <c r="F17" i="1"/>
  <c r="C17" i="1"/>
  <c r="F16" i="1"/>
  <c r="C16" i="1"/>
  <c r="F15" i="1"/>
  <c r="C15" i="1"/>
  <c r="F14" i="1"/>
  <c r="C14" i="1"/>
  <c r="F13" i="1"/>
  <c r="C13" i="1"/>
  <c r="F12" i="1"/>
  <c r="C12" i="1"/>
  <c r="F12" i="3"/>
  <c r="F13" i="3"/>
  <c r="F14" i="3"/>
  <c r="F15" i="3"/>
  <c r="F16" i="3"/>
  <c r="F17" i="3"/>
  <c r="F18" i="3"/>
  <c r="F19" i="3"/>
  <c r="F20" i="3"/>
  <c r="F21" i="3"/>
  <c r="F22" i="3"/>
  <c r="F11" i="3"/>
  <c r="C12" i="3"/>
  <c r="C13" i="3"/>
  <c r="C14" i="3"/>
  <c r="C15" i="3"/>
  <c r="C16" i="3"/>
  <c r="C17" i="3"/>
  <c r="C18" i="3"/>
  <c r="C19" i="3"/>
  <c r="C20" i="3"/>
  <c r="C21" i="3"/>
  <c r="C22" i="3"/>
  <c r="C11" i="3"/>
  <c r="F13" i="2"/>
  <c r="F14" i="2"/>
  <c r="F15" i="2"/>
  <c r="F16" i="2"/>
  <c r="F17" i="2"/>
  <c r="F18" i="2"/>
  <c r="F19" i="2"/>
  <c r="F20" i="2"/>
  <c r="F21" i="2"/>
  <c r="F22" i="2"/>
  <c r="F23" i="2"/>
  <c r="F12" i="2"/>
  <c r="C23" i="2"/>
  <c r="C22" i="2"/>
  <c r="C21" i="2"/>
  <c r="C20" i="2"/>
  <c r="C19" i="2"/>
  <c r="C18" i="2"/>
  <c r="C17" i="2"/>
  <c r="C16" i="2"/>
  <c r="C15" i="2"/>
  <c r="C14" i="2"/>
  <c r="C13" i="2"/>
  <c r="C12" i="2"/>
  <c r="F10" i="3" l="1"/>
</calcChain>
</file>

<file path=xl/sharedStrings.xml><?xml version="1.0" encoding="utf-8"?>
<sst xmlns="http://schemas.openxmlformats.org/spreadsheetml/2006/main" count="64" uniqueCount="26">
  <si>
    <t>Bøjden-Fynshav</t>
  </si>
  <si>
    <t>Højsæson</t>
  </si>
  <si>
    <t>Lavsæson</t>
  </si>
  <si>
    <t>Billettype</t>
  </si>
  <si>
    <t>Voksen</t>
  </si>
  <si>
    <t>Barn 12-15</t>
  </si>
  <si>
    <t>Barn 0-11</t>
  </si>
  <si>
    <t>Pensionist</t>
  </si>
  <si>
    <t>Bil inkl. 5 personer</t>
  </si>
  <si>
    <t>Bil inkl. 5 personer + campingvogn el. anhænger</t>
  </si>
  <si>
    <t>Motorcykel eller knallert inkl. 2 personer</t>
  </si>
  <si>
    <t>Cykel inkl. 1 person</t>
  </si>
  <si>
    <t>Bus inkl. fører og passagerer</t>
  </si>
  <si>
    <t>Lastbil op til 10 meters længde inkl. fører *</t>
  </si>
  <si>
    <t>Lastbil over 10 meters længde inkl. fører *</t>
  </si>
  <si>
    <t>Sættevogn eller vogntog inkl. fører *</t>
  </si>
  <si>
    <t>* Disse udvalgte priser er opgivet ekskl. moms</t>
  </si>
  <si>
    <t>Nettoprisindeks 2023, jf. Danmarks Statistik</t>
  </si>
  <si>
    <t>Skøn 2024, jf. Økonomisk Redegørelse, marts. 2023, tabel B.18</t>
  </si>
  <si>
    <t>Skøn 2025, jf. Økonomisk Redegørelse, marts. 2023, tabel B.18</t>
  </si>
  <si>
    <t>Nettoprisindeks 2022 (jf. Danmarks Statistik)</t>
  </si>
  <si>
    <t>Nettoprisindeks 2024, jf. Danmarks Statistik</t>
  </si>
  <si>
    <t>Skøn 2025, jf. Økonomisk Redegørelse, maj. 2025, tabel B.18</t>
  </si>
  <si>
    <t>Skøn 2026, jf. Økonomisk Redegørelse, maj. 2025, tabel B.18</t>
  </si>
  <si>
    <t>Nettoprisindeks 2022, jf. Danmarks Statistik</t>
  </si>
  <si>
    <t>2022-pl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</si>
</sst>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k_r_._-;\-* #,##0.00\ _k_r_._-;_-* &quot;-&quot;??\ _k_r_._-;_-@_-"/>
    <numFmt numFmtId="164" formatCode="0.0%"/>
    <numFmt numFmtId="165" formatCode="_(* #,##0.00_);_(* \(#,##0.00\);_(* &quot;-&quot;??_);_(@_)"/>
  </numFmts>
  <fonts count="6" x14ac:knownFonts="1">
    <font>
      <sz val="9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 vertical="top"/>
    </xf>
    <xf numFmtId="0" fontId="3" fillId="0" borderId="0" xfId="0" applyFont="1" applyBorder="1" applyAlignment="1">
      <alignment vertical="top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/>
    <xf numFmtId="0" fontId="1" fillId="0" borderId="0" xfId="0" applyFont="1" applyFill="1" applyBorder="1"/>
    <xf numFmtId="0" fontId="3" fillId="0" borderId="0" xfId="0" applyFont="1" applyBorder="1" applyAlignment="1">
      <alignment horizontal="left" vertical="top"/>
    </xf>
    <xf numFmtId="164" fontId="3" fillId="0" borderId="0" xfId="2" applyNumberFormat="1" applyFont="1" applyBorder="1" applyAlignment="1">
      <alignment horizontal="right" vertical="top"/>
    </xf>
    <xf numFmtId="164" fontId="4" fillId="0" borderId="0" xfId="3" applyNumberFormat="1" applyFont="1" applyFill="1"/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2" borderId="0" xfId="0" applyFont="1" applyFill="1" applyBorder="1" applyAlignment="1">
      <alignment horizontal="center" vertical="top"/>
    </xf>
    <xf numFmtId="43" fontId="3" fillId="2" borderId="0" xfId="1" applyFont="1" applyFill="1" applyBorder="1" applyAlignment="1">
      <alignment horizontal="right" vertical="top"/>
    </xf>
    <xf numFmtId="43" fontId="3" fillId="0" borderId="0" xfId="1" applyFont="1" applyBorder="1" applyAlignment="1">
      <alignment horizontal="right" vertical="top"/>
    </xf>
    <xf numFmtId="43" fontId="3" fillId="0" borderId="0" xfId="1" applyFont="1" applyFill="1" applyBorder="1" applyAlignment="1">
      <alignment horizontal="right" vertical="top"/>
    </xf>
    <xf numFmtId="43" fontId="3" fillId="2" borderId="0" xfId="1" applyFont="1" applyFill="1" applyBorder="1" applyAlignment="1">
      <alignment horizontal="left" vertical="top"/>
    </xf>
    <xf numFmtId="165" fontId="3" fillId="0" borderId="0" xfId="1" applyNumberFormat="1" applyFont="1" applyBorder="1" applyAlignment="1">
      <alignment horizontal="right" vertical="top"/>
    </xf>
    <xf numFmtId="0" fontId="5" fillId="3" borderId="2" xfId="0" applyFont="1" applyFill="1" applyBorder="1"/>
    <xf numFmtId="0" fontId="2" fillId="0" borderId="1" xfId="0" applyFont="1" applyBorder="1" applyAlignment="1">
      <alignment horizontal="center" vertical="top"/>
    </xf>
  </cellXfs>
  <cellStyles count="4">
    <cellStyle name="Komma" xfId="1" builtinId="3"/>
    <cellStyle name="Normal" xfId="0" builtinId="0"/>
    <cellStyle name="Procent" xfId="2" builtinId="5"/>
    <cellStyle name="Procent 2" xfId="3" xr:uid="{31519226-6449-4287-8F9A-A07FFF291C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565BD-FEDB-4FC3-AD05-D74E2A97EB2E}">
  <dimension ref="A1:F25"/>
  <sheetViews>
    <sheetView tabSelected="1" zoomScaleNormal="100" workbookViewId="0">
      <selection activeCell="E12" sqref="E12"/>
    </sheetView>
  </sheetViews>
  <sheetFormatPr defaultRowHeight="12" x14ac:dyDescent="0.2"/>
  <cols>
    <col min="1" max="1" width="52.140625" bestFit="1" customWidth="1"/>
    <col min="2" max="3" width="12" bestFit="1" customWidth="1"/>
    <col min="5" max="6" width="12" bestFit="1" customWidth="1"/>
    <col min="7" max="7" width="9.28515625" customWidth="1"/>
  </cols>
  <sheetData>
    <row r="1" spans="1:6" ht="12.75" x14ac:dyDescent="0.2">
      <c r="A1" s="1" t="s">
        <v>0</v>
      </c>
      <c r="B1" s="1">
        <v>2026</v>
      </c>
      <c r="C1" s="2"/>
      <c r="D1" s="2"/>
      <c r="E1" s="2"/>
      <c r="F1" s="3"/>
    </row>
    <row r="2" spans="1:6" ht="12.75" x14ac:dyDescent="0.2">
      <c r="A2" s="3"/>
      <c r="B2" s="4"/>
      <c r="C2" s="4"/>
      <c r="D2" s="4"/>
      <c r="E2" s="4"/>
      <c r="F2" s="3"/>
    </row>
    <row r="3" spans="1:6" ht="12.75" x14ac:dyDescent="0.2">
      <c r="A3" s="5"/>
      <c r="B3" s="4"/>
      <c r="C3" s="4"/>
      <c r="D3" s="4"/>
      <c r="E3" s="4"/>
      <c r="F3" s="6"/>
    </row>
    <row r="4" spans="1:6" ht="12.75" x14ac:dyDescent="0.2">
      <c r="A4" s="5" t="s">
        <v>24</v>
      </c>
      <c r="B4" s="2"/>
      <c r="C4" s="4"/>
      <c r="D4" s="4"/>
      <c r="E4" s="4"/>
      <c r="F4" s="7">
        <v>113.5</v>
      </c>
    </row>
    <row r="5" spans="1:6" ht="12.75" x14ac:dyDescent="0.2">
      <c r="A5" s="3" t="s">
        <v>21</v>
      </c>
      <c r="B5" s="3"/>
      <c r="C5" s="4"/>
      <c r="D5" s="4"/>
      <c r="E5" s="4"/>
      <c r="F5" s="8">
        <v>119.2</v>
      </c>
    </row>
    <row r="6" spans="1:6" ht="12.75" x14ac:dyDescent="0.2">
      <c r="A6" s="21" t="s">
        <v>22</v>
      </c>
      <c r="B6" s="3"/>
      <c r="C6" s="10"/>
      <c r="D6" s="2"/>
      <c r="E6" s="4"/>
      <c r="F6" s="11">
        <v>1.7999999999999999E-2</v>
      </c>
    </row>
    <row r="7" spans="1:6" ht="12.75" x14ac:dyDescent="0.2">
      <c r="A7" s="21" t="s">
        <v>23</v>
      </c>
      <c r="B7" s="3"/>
      <c r="C7" s="10"/>
      <c r="D7" s="2"/>
      <c r="E7" s="4"/>
      <c r="F7" s="11">
        <v>1.7000000000000001E-2</v>
      </c>
    </row>
    <row r="8" spans="1:6" ht="12.75" x14ac:dyDescent="0.2">
      <c r="A8" s="5"/>
      <c r="B8" s="4"/>
      <c r="C8" s="4"/>
      <c r="D8" s="4"/>
      <c r="E8" s="4"/>
      <c r="F8" s="3"/>
    </row>
    <row r="9" spans="1:6" ht="12.75" x14ac:dyDescent="0.2">
      <c r="A9" s="5"/>
      <c r="B9" s="4"/>
      <c r="C9" s="4"/>
      <c r="D9" s="4"/>
      <c r="E9" s="4"/>
      <c r="F9" s="3"/>
    </row>
    <row r="10" spans="1:6" ht="12.75" x14ac:dyDescent="0.2">
      <c r="A10" s="12"/>
      <c r="B10" s="22" t="s">
        <v>1</v>
      </c>
      <c r="C10" s="22"/>
      <c r="D10" s="13"/>
      <c r="E10" s="22" t="s">
        <v>2</v>
      </c>
      <c r="F10" s="22"/>
    </row>
    <row r="11" spans="1:6" ht="12.75" x14ac:dyDescent="0.2">
      <c r="A11" s="14" t="s">
        <v>3</v>
      </c>
      <c r="B11" s="15" t="s">
        <v>25</v>
      </c>
      <c r="C11" s="13">
        <f>B1</f>
        <v>2026</v>
      </c>
      <c r="D11" s="13"/>
      <c r="E11" s="15" t="s">
        <v>25</v>
      </c>
      <c r="F11" s="13">
        <f>B1</f>
        <v>2026</v>
      </c>
    </row>
    <row r="12" spans="1:6" ht="12.75" x14ac:dyDescent="0.2">
      <c r="A12" s="9" t="s">
        <v>4</v>
      </c>
      <c r="B12" s="16">
        <v>60</v>
      </c>
      <c r="C12" s="17">
        <f>(B12*$F$5/$F$4)*(1+$F$6)*(1+$F$7)</f>
        <v>65.237960458149772</v>
      </c>
      <c r="D12" s="17"/>
      <c r="E12" s="16">
        <v>60</v>
      </c>
      <c r="F12" s="17">
        <f>(E12*$F$5/$F$4)*(1+$F$6)*(1+$F$7)</f>
        <v>65.237960458149772</v>
      </c>
    </row>
    <row r="13" spans="1:6" ht="12.75" x14ac:dyDescent="0.2">
      <c r="A13" s="9" t="s">
        <v>5</v>
      </c>
      <c r="B13" s="16">
        <v>33</v>
      </c>
      <c r="C13" s="17">
        <f t="shared" ref="C13:C23" si="0">(B13*$F$5/$F$4)*(1+$F$6)*(1+$F$7)</f>
        <v>35.880878251982374</v>
      </c>
      <c r="D13" s="17"/>
      <c r="E13" s="16">
        <v>33</v>
      </c>
      <c r="F13" s="17">
        <f t="shared" ref="F13:F23" si="1">(E13*$F$5/$F$4)*(1+$F$6)*(1+$F$7)</f>
        <v>35.880878251982374</v>
      </c>
    </row>
    <row r="14" spans="1:6" ht="12.75" x14ac:dyDescent="0.2">
      <c r="A14" s="9" t="s">
        <v>6</v>
      </c>
      <c r="B14" s="16">
        <v>0</v>
      </c>
      <c r="C14" s="17">
        <f t="shared" si="0"/>
        <v>0</v>
      </c>
      <c r="D14" s="17"/>
      <c r="E14" s="16">
        <v>0</v>
      </c>
      <c r="F14" s="17">
        <f t="shared" si="1"/>
        <v>0</v>
      </c>
    </row>
    <row r="15" spans="1:6" ht="12.75" x14ac:dyDescent="0.2">
      <c r="A15" s="9" t="s">
        <v>7</v>
      </c>
      <c r="B15" s="16">
        <v>39</v>
      </c>
      <c r="C15" s="17">
        <f t="shared" si="0"/>
        <v>42.404674297797357</v>
      </c>
      <c r="D15" s="17"/>
      <c r="E15" s="16">
        <v>39</v>
      </c>
      <c r="F15" s="17">
        <f t="shared" si="1"/>
        <v>42.404674297797357</v>
      </c>
    </row>
    <row r="16" spans="1:6" ht="12.75" x14ac:dyDescent="0.2">
      <c r="A16" s="9" t="s">
        <v>8</v>
      </c>
      <c r="B16" s="16">
        <v>310</v>
      </c>
      <c r="C16" s="17">
        <f t="shared" si="0"/>
        <v>337.06279570044052</v>
      </c>
      <c r="D16" s="17"/>
      <c r="E16" s="16">
        <v>223</v>
      </c>
      <c r="F16" s="17">
        <f t="shared" si="1"/>
        <v>242.46775303612336</v>
      </c>
    </row>
    <row r="17" spans="1:6" ht="12.75" x14ac:dyDescent="0.2">
      <c r="A17" s="9" t="s">
        <v>9</v>
      </c>
      <c r="B17" s="16">
        <v>499</v>
      </c>
      <c r="C17" s="17">
        <f t="shared" si="0"/>
        <v>542.56237114361227</v>
      </c>
      <c r="D17" s="18"/>
      <c r="E17" s="16">
        <v>341</v>
      </c>
      <c r="F17" s="17">
        <f t="shared" si="1"/>
        <v>370.76907527048456</v>
      </c>
    </row>
    <row r="18" spans="1:6" ht="12.75" x14ac:dyDescent="0.2">
      <c r="A18" s="9" t="s">
        <v>10</v>
      </c>
      <c r="B18" s="16">
        <v>131</v>
      </c>
      <c r="C18" s="17">
        <f t="shared" si="0"/>
        <v>142.43621366696036</v>
      </c>
      <c r="D18" s="18"/>
      <c r="E18" s="19">
        <v>131</v>
      </c>
      <c r="F18" s="17">
        <f t="shared" si="1"/>
        <v>142.43621366696036</v>
      </c>
    </row>
    <row r="19" spans="1:6" ht="12.75" x14ac:dyDescent="0.2">
      <c r="A19" s="9" t="s">
        <v>11</v>
      </c>
      <c r="B19" s="16">
        <v>92</v>
      </c>
      <c r="C19" s="17">
        <f t="shared" si="0"/>
        <v>100.03153936916299</v>
      </c>
      <c r="D19" s="17"/>
      <c r="E19" s="16">
        <v>92</v>
      </c>
      <c r="F19" s="17">
        <f t="shared" si="1"/>
        <v>100.03153936916299</v>
      </c>
    </row>
    <row r="20" spans="1:6" ht="12.75" x14ac:dyDescent="0.2">
      <c r="A20" s="9" t="s">
        <v>12</v>
      </c>
      <c r="B20" s="16">
        <v>1033</v>
      </c>
      <c r="C20" s="17">
        <f t="shared" si="0"/>
        <v>1123.1802192211455</v>
      </c>
      <c r="D20" s="17"/>
      <c r="E20" s="19">
        <v>1033</v>
      </c>
      <c r="F20" s="17">
        <f t="shared" si="1"/>
        <v>1123.1802192211455</v>
      </c>
    </row>
    <row r="21" spans="1:6" ht="12.75" x14ac:dyDescent="0.2">
      <c r="A21" s="9" t="s">
        <v>13</v>
      </c>
      <c r="B21" s="16">
        <v>376</v>
      </c>
      <c r="C21" s="17">
        <f t="shared" si="0"/>
        <v>408.82455220440534</v>
      </c>
      <c r="D21" s="17"/>
      <c r="E21" s="16">
        <v>376</v>
      </c>
      <c r="F21" s="17">
        <f t="shared" si="1"/>
        <v>408.82455220440534</v>
      </c>
    </row>
    <row r="22" spans="1:6" ht="12.75" x14ac:dyDescent="0.2">
      <c r="A22" s="9" t="s">
        <v>14</v>
      </c>
      <c r="B22" s="16">
        <v>648</v>
      </c>
      <c r="C22" s="17">
        <f t="shared" si="0"/>
        <v>704.56997294801761</v>
      </c>
      <c r="D22" s="17"/>
      <c r="E22" s="16">
        <v>648</v>
      </c>
      <c r="F22" s="17">
        <f t="shared" si="1"/>
        <v>704.56997294801761</v>
      </c>
    </row>
    <row r="23" spans="1:6" ht="12.75" x14ac:dyDescent="0.2">
      <c r="A23" s="9" t="s">
        <v>15</v>
      </c>
      <c r="B23" s="16">
        <v>882</v>
      </c>
      <c r="C23" s="17">
        <f t="shared" si="0"/>
        <v>958.9980187348018</v>
      </c>
      <c r="D23" s="17"/>
      <c r="E23" s="16">
        <v>882</v>
      </c>
      <c r="F23" s="17">
        <f t="shared" si="1"/>
        <v>958.9980187348018</v>
      </c>
    </row>
    <row r="24" spans="1:6" ht="12.75" x14ac:dyDescent="0.2">
      <c r="A24" s="9"/>
      <c r="B24" s="17"/>
      <c r="C24" s="20"/>
      <c r="D24" s="20"/>
      <c r="E24" s="17"/>
      <c r="F24" s="3"/>
    </row>
    <row r="25" spans="1:6" ht="12.75" x14ac:dyDescent="0.2">
      <c r="A25" s="9" t="s">
        <v>16</v>
      </c>
      <c r="B25" s="17"/>
      <c r="C25" s="20"/>
      <c r="D25" s="20"/>
      <c r="E25" s="17"/>
      <c r="F25" s="3"/>
    </row>
  </sheetData>
  <mergeCells count="2">
    <mergeCell ref="B10:C10"/>
    <mergeCell ref="E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56BA1-792B-4DD3-A4B1-B8A7885D5D47}">
  <dimension ref="A1:F25"/>
  <sheetViews>
    <sheetView zoomScaleNormal="100" workbookViewId="0">
      <selection activeCell="F12" sqref="F12"/>
    </sheetView>
  </sheetViews>
  <sheetFormatPr defaultRowHeight="12" x14ac:dyDescent="0.2"/>
  <cols>
    <col min="1" max="1" width="54.85546875" bestFit="1" customWidth="1"/>
    <col min="2" max="2" width="12" bestFit="1" customWidth="1"/>
    <col min="3" max="3" width="14" bestFit="1" customWidth="1"/>
    <col min="4" max="4" width="3.28515625" customWidth="1"/>
    <col min="5" max="5" width="12" bestFit="1" customWidth="1"/>
    <col min="6" max="6" width="14" bestFit="1" customWidth="1"/>
  </cols>
  <sheetData>
    <row r="1" spans="1:6" ht="12.75" x14ac:dyDescent="0.2">
      <c r="A1" s="1" t="s">
        <v>0</v>
      </c>
      <c r="B1" s="1">
        <v>2025</v>
      </c>
      <c r="C1" s="2"/>
      <c r="D1" s="2"/>
      <c r="E1" s="2"/>
      <c r="F1" s="3"/>
    </row>
    <row r="2" spans="1:6" ht="12.75" x14ac:dyDescent="0.2">
      <c r="A2" s="3"/>
      <c r="B2" s="4"/>
      <c r="C2" s="4"/>
      <c r="D2" s="4"/>
      <c r="E2" s="4"/>
      <c r="F2" s="3"/>
    </row>
    <row r="3" spans="1:6" ht="12.75" x14ac:dyDescent="0.2">
      <c r="A3" s="5"/>
      <c r="B3" s="4"/>
      <c r="C3" s="4"/>
      <c r="D3" s="4"/>
      <c r="E3" s="4"/>
      <c r="F3" s="6"/>
    </row>
    <row r="4" spans="1:6" ht="12.75" x14ac:dyDescent="0.2">
      <c r="A4" s="5" t="s">
        <v>20</v>
      </c>
      <c r="B4" s="2"/>
      <c r="C4" s="4"/>
      <c r="D4" s="4"/>
      <c r="E4" s="4"/>
      <c r="F4" s="7">
        <v>113.5</v>
      </c>
    </row>
    <row r="5" spans="1:6" ht="12.75" x14ac:dyDescent="0.2">
      <c r="A5" s="3" t="s">
        <v>17</v>
      </c>
      <c r="B5" s="3"/>
      <c r="C5" s="4"/>
      <c r="D5" s="4"/>
      <c r="E5" s="4"/>
      <c r="F5" s="8">
        <v>118</v>
      </c>
    </row>
    <row r="6" spans="1:6" ht="12.75" x14ac:dyDescent="0.2">
      <c r="A6" s="21" t="s">
        <v>18</v>
      </c>
      <c r="B6" s="3"/>
      <c r="C6" s="10"/>
      <c r="D6" s="2"/>
      <c r="E6" s="4"/>
      <c r="F6" s="11">
        <v>2.4E-2</v>
      </c>
    </row>
    <row r="7" spans="1:6" ht="12.75" x14ac:dyDescent="0.2">
      <c r="A7" s="21" t="s">
        <v>19</v>
      </c>
      <c r="B7" s="3"/>
      <c r="C7" s="10"/>
      <c r="D7" s="2"/>
      <c r="E7" s="4"/>
      <c r="F7" s="11">
        <v>0.02</v>
      </c>
    </row>
    <row r="8" spans="1:6" ht="12.75" x14ac:dyDescent="0.2">
      <c r="A8" s="5"/>
      <c r="B8" s="4"/>
      <c r="C8" s="4"/>
      <c r="D8" s="4"/>
      <c r="E8" s="4"/>
      <c r="F8" s="3"/>
    </row>
    <row r="9" spans="1:6" ht="12.75" x14ac:dyDescent="0.2">
      <c r="A9" s="5"/>
      <c r="B9" s="4"/>
      <c r="C9" s="4"/>
      <c r="D9" s="4"/>
      <c r="E9" s="4"/>
      <c r="F9" s="3"/>
    </row>
    <row r="10" spans="1:6" ht="12.75" x14ac:dyDescent="0.2">
      <c r="A10" s="12"/>
      <c r="B10" s="22" t="s">
        <v>1</v>
      </c>
      <c r="C10" s="22"/>
      <c r="D10" s="13"/>
      <c r="E10" s="22" t="s">
        <v>2</v>
      </c>
      <c r="F10" s="22"/>
    </row>
    <row r="11" spans="1:6" ht="12.75" x14ac:dyDescent="0.2">
      <c r="A11" s="14" t="s">
        <v>3</v>
      </c>
      <c r="B11" s="15">
        <v>2022</v>
      </c>
      <c r="C11" s="13">
        <f>B1</f>
        <v>2025</v>
      </c>
      <c r="D11" s="13"/>
      <c r="E11" s="15">
        <v>2022</v>
      </c>
      <c r="F11" s="13">
        <f>B1</f>
        <v>2025</v>
      </c>
    </row>
    <row r="12" spans="1:6" ht="12.75" x14ac:dyDescent="0.2">
      <c r="A12" s="9" t="s">
        <v>4</v>
      </c>
      <c r="B12" s="16">
        <v>60</v>
      </c>
      <c r="C12" s="17">
        <f>(B12*$F$5/$F$4)*(1+$F$6)*(1+$F$7)</f>
        <v>65.153466079295157</v>
      </c>
      <c r="D12" s="17"/>
      <c r="E12" s="16">
        <v>60</v>
      </c>
      <c r="F12" s="17">
        <f>(E12*$F$5/$F$4)*(1+$F$6)*(1+$F$7)</f>
        <v>65.153466079295157</v>
      </c>
    </row>
    <row r="13" spans="1:6" ht="12.75" x14ac:dyDescent="0.2">
      <c r="A13" s="9" t="s">
        <v>5</v>
      </c>
      <c r="B13" s="16">
        <v>33</v>
      </c>
      <c r="C13" s="17">
        <f t="shared" ref="C13:C23" si="0">(B13*$F$5/$F$4)*(1+$F$6)*(1+$F$7)</f>
        <v>35.834406343612336</v>
      </c>
      <c r="D13" s="17"/>
      <c r="E13" s="16">
        <v>33</v>
      </c>
      <c r="F13" s="17">
        <f t="shared" ref="F13:F23" si="1">(E13*$F$5/$F$4)*(1+$F$6)*(1+$F$7)</f>
        <v>35.834406343612336</v>
      </c>
    </row>
    <row r="14" spans="1:6" ht="12.75" x14ac:dyDescent="0.2">
      <c r="A14" s="9" t="s">
        <v>6</v>
      </c>
      <c r="B14" s="16">
        <v>0</v>
      </c>
      <c r="C14" s="17">
        <f t="shared" si="0"/>
        <v>0</v>
      </c>
      <c r="D14" s="17"/>
      <c r="E14" s="16">
        <v>0</v>
      </c>
      <c r="F14" s="17">
        <f t="shared" si="1"/>
        <v>0</v>
      </c>
    </row>
    <row r="15" spans="1:6" ht="12.75" x14ac:dyDescent="0.2">
      <c r="A15" s="9" t="s">
        <v>7</v>
      </c>
      <c r="B15" s="16">
        <v>39</v>
      </c>
      <c r="C15" s="17">
        <f t="shared" si="0"/>
        <v>42.349752951541845</v>
      </c>
      <c r="D15" s="17"/>
      <c r="E15" s="16">
        <v>39</v>
      </c>
      <c r="F15" s="17">
        <f t="shared" si="1"/>
        <v>42.349752951541845</v>
      </c>
    </row>
    <row r="16" spans="1:6" ht="12.75" x14ac:dyDescent="0.2">
      <c r="A16" s="9" t="s">
        <v>8</v>
      </c>
      <c r="B16" s="16">
        <v>310</v>
      </c>
      <c r="C16" s="17">
        <f t="shared" si="0"/>
        <v>336.62624140969166</v>
      </c>
      <c r="D16" s="17"/>
      <c r="E16" s="16">
        <v>223</v>
      </c>
      <c r="F16" s="17">
        <f t="shared" si="1"/>
        <v>242.15371559471367</v>
      </c>
    </row>
    <row r="17" spans="1:6" ht="12.75" x14ac:dyDescent="0.2">
      <c r="A17" s="9" t="s">
        <v>9</v>
      </c>
      <c r="B17" s="16">
        <v>499</v>
      </c>
      <c r="C17" s="17">
        <f t="shared" si="0"/>
        <v>541.85965955947142</v>
      </c>
      <c r="D17" s="18"/>
      <c r="E17" s="16">
        <v>341</v>
      </c>
      <c r="F17" s="17">
        <f t="shared" si="1"/>
        <v>370.28886555066083</v>
      </c>
    </row>
    <row r="18" spans="1:6" ht="12.75" x14ac:dyDescent="0.2">
      <c r="A18" s="9" t="s">
        <v>10</v>
      </c>
      <c r="B18" s="16">
        <v>131</v>
      </c>
      <c r="C18" s="17">
        <f t="shared" si="0"/>
        <v>142.25173427312774</v>
      </c>
      <c r="D18" s="18"/>
      <c r="E18" s="19">
        <v>131</v>
      </c>
      <c r="F18" s="17">
        <f t="shared" si="1"/>
        <v>142.25173427312774</v>
      </c>
    </row>
    <row r="19" spans="1:6" ht="12.75" x14ac:dyDescent="0.2">
      <c r="A19" s="9" t="s">
        <v>11</v>
      </c>
      <c r="B19" s="16">
        <v>92</v>
      </c>
      <c r="C19" s="17">
        <f t="shared" si="0"/>
        <v>99.901981321585907</v>
      </c>
      <c r="D19" s="17"/>
      <c r="E19" s="16">
        <v>92</v>
      </c>
      <c r="F19" s="17">
        <f t="shared" si="1"/>
        <v>99.901981321585907</v>
      </c>
    </row>
    <row r="20" spans="1:6" ht="12.75" x14ac:dyDescent="0.2">
      <c r="A20" s="9" t="s">
        <v>12</v>
      </c>
      <c r="B20" s="16">
        <v>1033</v>
      </c>
      <c r="C20" s="17">
        <f t="shared" si="0"/>
        <v>1121.7255076651984</v>
      </c>
      <c r="D20" s="17"/>
      <c r="E20" s="19">
        <v>1033</v>
      </c>
      <c r="F20" s="17">
        <f t="shared" si="1"/>
        <v>1121.7255076651984</v>
      </c>
    </row>
    <row r="21" spans="1:6" ht="12.75" x14ac:dyDescent="0.2">
      <c r="A21" s="9" t="s">
        <v>13</v>
      </c>
      <c r="B21" s="16">
        <v>376</v>
      </c>
      <c r="C21" s="17">
        <f t="shared" si="0"/>
        <v>408.29505409691632</v>
      </c>
      <c r="D21" s="17"/>
      <c r="E21" s="16">
        <v>376</v>
      </c>
      <c r="F21" s="17">
        <f t="shared" si="1"/>
        <v>408.29505409691632</v>
      </c>
    </row>
    <row r="22" spans="1:6" ht="12.75" x14ac:dyDescent="0.2">
      <c r="A22" s="9" t="s">
        <v>14</v>
      </c>
      <c r="B22" s="16">
        <v>648</v>
      </c>
      <c r="C22" s="17">
        <f t="shared" si="0"/>
        <v>703.65743365638775</v>
      </c>
      <c r="D22" s="17"/>
      <c r="E22" s="16">
        <v>648</v>
      </c>
      <c r="F22" s="17">
        <f t="shared" si="1"/>
        <v>703.65743365638775</v>
      </c>
    </row>
    <row r="23" spans="1:6" ht="12.75" x14ac:dyDescent="0.2">
      <c r="A23" s="9" t="s">
        <v>15</v>
      </c>
      <c r="B23" s="16">
        <v>882</v>
      </c>
      <c r="C23" s="17">
        <f t="shared" si="0"/>
        <v>957.75595136563879</v>
      </c>
      <c r="D23" s="17"/>
      <c r="E23" s="16">
        <v>882</v>
      </c>
      <c r="F23" s="17">
        <f t="shared" si="1"/>
        <v>957.75595136563879</v>
      </c>
    </row>
    <row r="24" spans="1:6" ht="12.75" x14ac:dyDescent="0.2">
      <c r="A24" s="9"/>
      <c r="B24" s="17"/>
      <c r="C24" s="20"/>
      <c r="D24" s="20"/>
      <c r="E24" s="17"/>
      <c r="F24" s="3"/>
    </row>
    <row r="25" spans="1:6" ht="12.75" x14ac:dyDescent="0.2">
      <c r="A25" s="9" t="s">
        <v>16</v>
      </c>
      <c r="B25" s="17"/>
      <c r="C25" s="20"/>
      <c r="D25" s="20"/>
      <c r="E25" s="17"/>
      <c r="F25" s="3"/>
    </row>
  </sheetData>
  <mergeCells count="2">
    <mergeCell ref="B10:C10"/>
    <mergeCell ref="E10:F10"/>
  </mergeCells>
  <pageMargins left="0.7" right="0.7" top="0.75" bottom="0.75" header="0.3" footer="0.3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67A9E-1072-4B0A-8B37-D8D21BDDDDEB}">
  <dimension ref="A1:R24"/>
  <sheetViews>
    <sheetView zoomScaleNormal="100" workbookViewId="0">
      <selection activeCell="F10" sqref="F10"/>
    </sheetView>
  </sheetViews>
  <sheetFormatPr defaultRowHeight="12" x14ac:dyDescent="0.2"/>
  <cols>
    <col min="1" max="1" width="42.5703125" customWidth="1"/>
    <col min="2" max="3" width="12" bestFit="1" customWidth="1"/>
    <col min="4" max="4" width="2.140625" customWidth="1"/>
    <col min="5" max="6" width="12" bestFit="1" customWidth="1"/>
  </cols>
  <sheetData>
    <row r="1" spans="1:18" ht="12.75" x14ac:dyDescent="0.2">
      <c r="A1" s="1" t="s">
        <v>0</v>
      </c>
      <c r="B1" s="1">
        <v>2024</v>
      </c>
      <c r="C1" s="2"/>
      <c r="D1" s="2"/>
      <c r="E1" s="2"/>
      <c r="F1" s="3"/>
    </row>
    <row r="2" spans="1:18" ht="12.75" x14ac:dyDescent="0.2">
      <c r="A2" s="3"/>
      <c r="B2" s="4"/>
      <c r="C2" s="4"/>
      <c r="D2" s="4"/>
      <c r="E2" s="4"/>
      <c r="F2" s="3"/>
    </row>
    <row r="3" spans="1:18" ht="12.75" x14ac:dyDescent="0.2">
      <c r="A3" s="5"/>
      <c r="B3" s="4"/>
      <c r="C3" s="4"/>
      <c r="D3" s="4"/>
      <c r="E3" s="4"/>
      <c r="F3" s="6"/>
    </row>
    <row r="4" spans="1:18" ht="12.75" x14ac:dyDescent="0.2">
      <c r="A4" s="5" t="s">
        <v>20</v>
      </c>
      <c r="B4" s="2"/>
      <c r="C4" s="4"/>
      <c r="D4" s="4"/>
      <c r="E4" s="4"/>
      <c r="F4" s="7">
        <v>113.5</v>
      </c>
    </row>
    <row r="5" spans="1:18" ht="12.75" x14ac:dyDescent="0.2">
      <c r="A5" s="3" t="s">
        <v>17</v>
      </c>
      <c r="B5" s="3"/>
      <c r="C5" s="4"/>
      <c r="D5" s="4"/>
      <c r="E5" s="4"/>
      <c r="F5" s="8">
        <v>118</v>
      </c>
    </row>
    <row r="6" spans="1:18" ht="12.75" x14ac:dyDescent="0.2">
      <c r="A6" s="21" t="s">
        <v>18</v>
      </c>
      <c r="B6" s="3"/>
      <c r="C6" s="10"/>
      <c r="D6" s="2"/>
      <c r="E6" s="4"/>
      <c r="F6" s="11">
        <v>2.4E-2</v>
      </c>
    </row>
    <row r="7" spans="1:18" ht="12.75" x14ac:dyDescent="0.2">
      <c r="A7" s="5"/>
      <c r="B7" s="4"/>
      <c r="C7" s="4"/>
      <c r="D7" s="4"/>
      <c r="E7" s="4"/>
      <c r="F7" s="3"/>
    </row>
    <row r="8" spans="1:18" ht="12.75" x14ac:dyDescent="0.2">
      <c r="A8" s="5"/>
      <c r="B8" s="4"/>
      <c r="C8" s="4"/>
      <c r="D8" s="4"/>
      <c r="E8" s="4"/>
      <c r="F8" s="3"/>
    </row>
    <row r="9" spans="1:18" ht="12.75" x14ac:dyDescent="0.2">
      <c r="A9" s="12"/>
      <c r="B9" s="22" t="s">
        <v>1</v>
      </c>
      <c r="C9" s="22"/>
      <c r="D9" s="13"/>
      <c r="E9" s="22" t="s">
        <v>2</v>
      </c>
      <c r="F9" s="22"/>
    </row>
    <row r="10" spans="1:18" ht="12.75" x14ac:dyDescent="0.2">
      <c r="A10" s="14" t="s">
        <v>3</v>
      </c>
      <c r="B10" s="15">
        <v>2022</v>
      </c>
      <c r="C10" s="13">
        <f>B1</f>
        <v>2024</v>
      </c>
      <c r="D10" s="13"/>
      <c r="E10" s="15">
        <v>2022</v>
      </c>
      <c r="F10" s="13">
        <f>B1</f>
        <v>2024</v>
      </c>
    </row>
    <row r="11" spans="1:18" ht="12.75" x14ac:dyDescent="0.2">
      <c r="A11" s="9" t="s">
        <v>4</v>
      </c>
      <c r="B11" s="16">
        <v>60</v>
      </c>
      <c r="C11" s="17">
        <f>(B11*$F$5/$F$4)*(1+$F$6)</f>
        <v>63.875947136563873</v>
      </c>
      <c r="D11" s="17"/>
      <c r="E11" s="16">
        <v>60</v>
      </c>
      <c r="F11" s="17">
        <f>(E11*$F$5/$F$4)*(1+$F$6)</f>
        <v>63.875947136563873</v>
      </c>
    </row>
    <row r="12" spans="1:18" ht="12.75" x14ac:dyDescent="0.2">
      <c r="A12" s="9" t="s">
        <v>5</v>
      </c>
      <c r="B12" s="16">
        <v>33</v>
      </c>
      <c r="C12" s="17">
        <f t="shared" ref="C12:C22" si="0">(B12*$F$5/$F$4)*(1+$F$6)</f>
        <v>35.131770925110132</v>
      </c>
      <c r="D12" s="17"/>
      <c r="E12" s="16">
        <v>33</v>
      </c>
      <c r="F12" s="17">
        <f t="shared" ref="F12:F22" si="1">(E12*$F$5/$F$4)*(1+$F$6)</f>
        <v>35.131770925110132</v>
      </c>
      <c r="R12" s="21"/>
    </row>
    <row r="13" spans="1:18" ht="12.75" x14ac:dyDescent="0.2">
      <c r="A13" s="9" t="s">
        <v>6</v>
      </c>
      <c r="B13" s="16">
        <v>0</v>
      </c>
      <c r="C13" s="17">
        <f t="shared" si="0"/>
        <v>0</v>
      </c>
      <c r="D13" s="17"/>
      <c r="E13" s="16">
        <v>0</v>
      </c>
      <c r="F13" s="17">
        <f t="shared" si="1"/>
        <v>0</v>
      </c>
    </row>
    <row r="14" spans="1:18" ht="12.75" x14ac:dyDescent="0.2">
      <c r="A14" s="9" t="s">
        <v>7</v>
      </c>
      <c r="B14" s="16">
        <v>39</v>
      </c>
      <c r="C14" s="17">
        <f t="shared" si="0"/>
        <v>41.519365638766516</v>
      </c>
      <c r="D14" s="17"/>
      <c r="E14" s="16">
        <v>39</v>
      </c>
      <c r="F14" s="17">
        <f t="shared" si="1"/>
        <v>41.519365638766516</v>
      </c>
    </row>
    <row r="15" spans="1:18" ht="12.75" x14ac:dyDescent="0.2">
      <c r="A15" s="9" t="s">
        <v>8</v>
      </c>
      <c r="B15" s="16">
        <v>310</v>
      </c>
      <c r="C15" s="17">
        <f t="shared" si="0"/>
        <v>330.02572687224671</v>
      </c>
      <c r="D15" s="17"/>
      <c r="E15" s="16">
        <v>223</v>
      </c>
      <c r="F15" s="17">
        <f t="shared" si="1"/>
        <v>237.40560352422909</v>
      </c>
    </row>
    <row r="16" spans="1:18" ht="12.75" x14ac:dyDescent="0.2">
      <c r="A16" s="9" t="s">
        <v>9</v>
      </c>
      <c r="B16" s="16">
        <v>499</v>
      </c>
      <c r="C16" s="17">
        <f t="shared" si="0"/>
        <v>531.23496035242295</v>
      </c>
      <c r="D16" s="18"/>
      <c r="E16" s="16">
        <v>341</v>
      </c>
      <c r="F16" s="17">
        <f t="shared" si="1"/>
        <v>363.02829955947141</v>
      </c>
    </row>
    <row r="17" spans="1:6" ht="12.75" x14ac:dyDescent="0.2">
      <c r="A17" s="9" t="s">
        <v>10</v>
      </c>
      <c r="B17" s="16">
        <v>131</v>
      </c>
      <c r="C17" s="17">
        <f t="shared" si="0"/>
        <v>139.46248458149779</v>
      </c>
      <c r="D17" s="18"/>
      <c r="E17" s="19">
        <v>131</v>
      </c>
      <c r="F17" s="17">
        <f t="shared" si="1"/>
        <v>139.46248458149779</v>
      </c>
    </row>
    <row r="18" spans="1:6" ht="12.75" x14ac:dyDescent="0.2">
      <c r="A18" s="9" t="s">
        <v>11</v>
      </c>
      <c r="B18" s="16">
        <v>92</v>
      </c>
      <c r="C18" s="17">
        <f t="shared" si="0"/>
        <v>97.943118942731275</v>
      </c>
      <c r="D18" s="17"/>
      <c r="E18" s="16">
        <v>92</v>
      </c>
      <c r="F18" s="17">
        <f t="shared" si="1"/>
        <v>97.943118942731275</v>
      </c>
    </row>
    <row r="19" spans="1:6" ht="12.75" x14ac:dyDescent="0.2">
      <c r="A19" s="9" t="s">
        <v>12</v>
      </c>
      <c r="B19" s="16">
        <v>1033</v>
      </c>
      <c r="C19" s="17">
        <f t="shared" si="0"/>
        <v>1099.7308898678416</v>
      </c>
      <c r="D19" s="17"/>
      <c r="E19" s="19">
        <v>1033</v>
      </c>
      <c r="F19" s="17">
        <f t="shared" si="1"/>
        <v>1099.7308898678416</v>
      </c>
    </row>
    <row r="20" spans="1:6" ht="12.75" x14ac:dyDescent="0.2">
      <c r="A20" s="9" t="s">
        <v>13</v>
      </c>
      <c r="B20" s="16">
        <v>376</v>
      </c>
      <c r="C20" s="17">
        <f t="shared" si="0"/>
        <v>400.28926872246694</v>
      </c>
      <c r="D20" s="17"/>
      <c r="E20" s="16">
        <v>376</v>
      </c>
      <c r="F20" s="17">
        <f t="shared" si="1"/>
        <v>400.28926872246694</v>
      </c>
    </row>
    <row r="21" spans="1:6" ht="12.75" x14ac:dyDescent="0.2">
      <c r="A21" s="9" t="s">
        <v>14</v>
      </c>
      <c r="B21" s="16">
        <v>648</v>
      </c>
      <c r="C21" s="17">
        <f t="shared" si="0"/>
        <v>689.86022907488996</v>
      </c>
      <c r="D21" s="17"/>
      <c r="E21" s="16">
        <v>648</v>
      </c>
      <c r="F21" s="17">
        <f t="shared" si="1"/>
        <v>689.86022907488996</v>
      </c>
    </row>
    <row r="22" spans="1:6" ht="12.75" x14ac:dyDescent="0.2">
      <c r="A22" s="9" t="s">
        <v>15</v>
      </c>
      <c r="B22" s="16">
        <v>882</v>
      </c>
      <c r="C22" s="17">
        <f t="shared" si="0"/>
        <v>938.976422907489</v>
      </c>
      <c r="D22" s="17"/>
      <c r="E22" s="16">
        <v>882</v>
      </c>
      <c r="F22" s="17">
        <f t="shared" si="1"/>
        <v>938.976422907489</v>
      </c>
    </row>
    <row r="23" spans="1:6" ht="12.75" x14ac:dyDescent="0.2">
      <c r="A23" s="9"/>
      <c r="B23" s="17"/>
      <c r="C23" s="20"/>
      <c r="D23" s="20"/>
      <c r="E23" s="17"/>
      <c r="F23" s="3"/>
    </row>
    <row r="24" spans="1:6" ht="12.75" x14ac:dyDescent="0.2">
      <c r="A24" s="9" t="s">
        <v>16</v>
      </c>
      <c r="B24" s="17"/>
      <c r="C24" s="20"/>
      <c r="D24" s="20"/>
      <c r="E24" s="17"/>
      <c r="F24" s="3"/>
    </row>
  </sheetData>
  <mergeCells count="2">
    <mergeCell ref="B9:C9"/>
    <mergeCell ref="E9:F9"/>
  </mergeCells>
  <pageMargins left="0.7" right="0.7" top="0.75" bottom="0.75" header="0.3" footer="0.3"/>
  <pageSetup paperSize="9" scale="96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2</vt:i4>
      </vt:variant>
    </vt:vector>
  </HeadingPairs>
  <TitlesOfParts>
    <vt:vector size="5" baseType="lpstr">
      <vt:lpstr>2026</vt:lpstr>
      <vt:lpstr>2025</vt:lpstr>
      <vt:lpstr>2024</vt:lpstr>
      <vt:lpstr>'2024'!Udskriftsområde</vt:lpstr>
      <vt:lpstr>'2025'!Udskriftsområde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Lasse Elwert</dc:creator>
  <cp:lastModifiedBy>Lasse Elwert</cp:lastModifiedBy>
  <dcterms:created xsi:type="dcterms:W3CDTF">2024-04-26T13:32:11Z</dcterms:created>
  <dcterms:modified xsi:type="dcterms:W3CDTF">2025-05-22T10:33:48Z</dcterms:modified>
</cp:coreProperties>
</file>